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49" firstSheet="8" activeTab="16"/>
  </bookViews>
  <sheets>
    <sheet name="Záradék" sheetId="1" r:id="rId1"/>
    <sheet name="Összesítő" sheetId="2" r:id="rId2"/>
    <sheet name="Bontás, építőanyagok újrahaszno" sheetId="3" r:id="rId3"/>
    <sheet name="Zsaluzás és állványozás" sheetId="4" r:id="rId4"/>
    <sheet name="Irtás, föld- és sziklamunka" sheetId="5" r:id="rId5"/>
    <sheet name="Szivárgóépítés, alagcsövezés" sheetId="6" r:id="rId6"/>
    <sheet name="Síkalapozás" sheetId="7" r:id="rId7"/>
    <sheet name="Helyszíni beton és vasbeton mun" sheetId="8" r:id="rId8"/>
    <sheet name="Ácsmunka" sheetId="9" r:id="rId9"/>
    <sheet name="Szárazépítés" sheetId="10" r:id="rId10"/>
    <sheet name="Aljzatkészítés, hideg- és meleg" sheetId="11" r:id="rId11"/>
    <sheet name="Bádogozás" sheetId="12" r:id="rId12"/>
    <sheet name="Fa- és műanyag szerkezet elhely" sheetId="13" r:id="rId13"/>
    <sheet name="Felületképzés" sheetId="14" r:id="rId14"/>
    <sheet name="Szigetelés" sheetId="15" r:id="rId15"/>
    <sheet name="Beépített berendezési tárgyak e" sheetId="16" r:id="rId16"/>
    <sheet name="Kőburkolat készítése" sheetId="17" r:id="rId17"/>
  </sheets>
  <definedNames>
    <definedName name="_xlnm.Print_Area" localSheetId="8">'Ácsmunka'!$A$1:$I$27</definedName>
    <definedName name="_xlnm.Print_Area" localSheetId="0">'Záradék'!$A$1:$D$34</definedName>
  </definedNames>
  <calcPr fullCalcOnLoad="1"/>
</workbook>
</file>

<file path=xl/sharedStrings.xml><?xml version="1.0" encoding="utf-8"?>
<sst xmlns="http://schemas.openxmlformats.org/spreadsheetml/2006/main" count="374" uniqueCount="178">
  <si>
    <t>AJÁNDÉKBOLT épület</t>
  </si>
  <si>
    <t>tételes költségvetés kiírása</t>
  </si>
  <si>
    <t>HRSZ6353</t>
  </si>
  <si>
    <t xml:space="preserve">Építtető:                              </t>
  </si>
  <si>
    <t xml:space="preserve">Helyszín:                              </t>
  </si>
  <si>
    <t xml:space="preserve">Kittenberg Kálmán Nonprofit Kft        </t>
  </si>
  <si>
    <t xml:space="preserve">8200 Veszprém                          </t>
  </si>
  <si>
    <t xml:space="preserve">                                       </t>
  </si>
  <si>
    <t xml:space="preserve">Hrsz.: 6353.                           </t>
  </si>
  <si>
    <t xml:space="preserve">Kelt:      2016. január hó           </t>
  </si>
  <si>
    <t xml:space="preserve">Tervezte:                              </t>
  </si>
  <si>
    <t xml:space="preserve">Gaschler Gábor                         </t>
  </si>
  <si>
    <t xml:space="preserve">A munka megnevezése:                   </t>
  </si>
  <si>
    <t xml:space="preserve">8200 Veszprém, Céhház u. 15.           </t>
  </si>
  <si>
    <t xml:space="preserve">Ajándék bolt építése                                                          </t>
  </si>
  <si>
    <t xml:space="preserve">                                                                              </t>
  </si>
  <si>
    <t>Költségvetés kiírás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</si>
  <si>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</si>
  <si>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</si>
  <si>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</si>
  <si>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</si>
  <si>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</si>
  <si>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</si>
  <si>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</si>
  <si>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</si>
  <si>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</si>
  <si>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</si>
  <si>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</si>
  <si>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Bontás, építőanyagok újrahasznosítása</t>
  </si>
  <si>
    <t>Zsaluzás és állványozás</t>
  </si>
  <si>
    <t>Irtás, föld- és sziklamunka</t>
  </si>
  <si>
    <t>Szivárgóépítés, alagcsövezés</t>
  </si>
  <si>
    <t>Síkalapozás</t>
  </si>
  <si>
    <t>Helyszíni beton és vasbeton munka</t>
  </si>
  <si>
    <t>Ácsmunka</t>
  </si>
  <si>
    <t>Szárazépítés</t>
  </si>
  <si>
    <t>Aljzatkészítés, hideg- és melegburkolat készítése</t>
  </si>
  <si>
    <t>Bádogozás</t>
  </si>
  <si>
    <t>Fa- és műanyag szerkezet elhelyezése</t>
  </si>
  <si>
    <t>Felületképzés</t>
  </si>
  <si>
    <t>Szigetelés</t>
  </si>
  <si>
    <t>Beépített berendezési tárgyak elhelyezése</t>
  </si>
  <si>
    <t>Kőburkolat készítése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</si>
  <si>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</si>
  <si>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</si>
  <si>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</si>
  <si>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</si>
  <si>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</si>
  <si>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</si>
  <si>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</si>
  <si>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</si>
  <si>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</si>
  <si>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</si>
  <si>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02-030-1.1.2</t>
  </si>
  <si>
    <t>Vegyes szelektált építési törmelék konténerbe rakása gépi erővel, kiegészítő kézi munkával</t>
  </si>
  <si>
    <t>m3</t>
  </si>
  <si>
    <t>Munkanem összesen:</t>
  </si>
  <si>
    <t>15-004-3</t>
  </si>
  <si>
    <t>Síklemez zsaluzása, fa zsaluzattal, keskeny sávban 15 cm szélességig</t>
  </si>
  <si>
    <t>m</t>
  </si>
  <si>
    <t>21-002-1.2</t>
  </si>
  <si>
    <t>Humuszos termőréteg, termőföld leszedése, terítése gépi erővel, 18%-os terephajlásig, bármilyen talajban, szállítással, 50,1-200,0 m között</t>
  </si>
  <si>
    <t>21-003-5.1.1.1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</si>
  <si>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I-II. talajosztály</t>
    </r>
  </si>
  <si>
    <t>21-004-5.1.1.1</t>
  </si>
  <si>
    <t>Tükörkészítés tömörítés nélkül, sík felületen gépi erővel, kiegészítő kézi munkával talajosztály: I-IV.</t>
  </si>
  <si>
    <t>m2</t>
  </si>
  <si>
    <t>21-008-2.2.2</t>
  </si>
  <si>
    <t>Tömörítés bármely tömörítési osztályban gépi erővel, kis felületen, tömörségi fok: 90%</t>
  </si>
  <si>
    <t>21-008-3.1.2</t>
  </si>
  <si>
    <t>Simító hengerlés a földmű (tükör és padka) felületén, gépi erővel, 3,0 m-nél nagyobb szélességnél</t>
  </si>
  <si>
    <t>21-011-1.2.1</t>
  </si>
  <si>
    <t>Fejtett föld felrakása szállítóeszközre, géppel, talajosztály I-IV.</t>
  </si>
  <si>
    <t>21-011-2.1.1.1</t>
  </si>
  <si>
    <t>Fejtett föld elszállítása 10 km távolságig I-IV. osztályú talajban,</t>
  </si>
  <si>
    <t>21-011-11.3.1</t>
  </si>
  <si>
    <r>
      <t>Vegyes szelektált építési törmelék konténeres elszállítása, lerakása, lerakóhelyi díjjal, 5,0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</si>
  <si>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db</t>
  </si>
  <si>
    <t>61-002-1.1-0111002</t>
  </si>
  <si>
    <t>Mechanikailag stabilizált alapréteg készítése, épületen belül, tömörítés nélkül gépi erővel, kiegészítő kézi munkával, M56 jelű, 15-25 cm vastagságban Építési zúzottkő, M56, Ugod</t>
  </si>
  <si>
    <t>22-003-5.1-0133012</t>
  </si>
  <si>
    <t>Függőleges szűrőréteg (szívótest) készítése tömörítéssel, 5,00 m mélységig, egyrétegű, egyenlő szemcséjű Osztályozott kavics, OK 16/32 TT,</t>
  </si>
  <si>
    <t>23-003-2-0222210</t>
  </si>
  <si>
    <r>
      <t>Vasbeton sáv-, talp- lemezalap készítése szivattyús technológiával, .....minőségű betonból C16/20 - X0v(H) képlékeny kavicsbeton keverék CEM 32,5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m = 6,6 finomsági modulussal</t>
    </r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</si>
  <si>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</si>
  <si>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m = 6,5 finomsági modulussal</t>
    </r>
  </si>
  <si>
    <t>31-001-2-0452004</t>
  </si>
  <si>
    <t>Hegesztett betonacél háló szerelése tartószerkezetbe FERALPI 8K1515 építési síkháló; 5,00 x 2,15 m; 150 x 150 mm osztással Ø 8,00 / 8,00 BHB55.50</t>
  </si>
  <si>
    <t>31-030-11.1.1.2-0121410</t>
  </si>
  <si>
    <t>Beton aljzat készítése  kézi továbbítással és bedolgozással, merev aljzatra, tartószerkezetre léccel lehúzva, kavicsbetonból, C 8/10 - C 16/20 kissé képlékeny konzisztenciájú betonból, 6 cm vastagság felett C16/20 - X0b(H) kissé képlékeny kavicsbeton</t>
  </si>
  <si>
    <r>
      <t>keverék CEM 42,5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24 mm, m = 6,8 finomsági modulussal</t>
    </r>
  </si>
  <si>
    <t>35-001-1.1-0680041</t>
  </si>
  <si>
    <r>
      <t>Fa falszerkezetek bármely rendszerben faragott (fűrészelt) fából, 0,020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bedolgozott famennyiségig Fűrészelt gerenda 150x200-300x300 mm 3-6.5 m I.o.</t>
    </r>
  </si>
  <si>
    <t>35-002-3-0115002</t>
  </si>
  <si>
    <t>Párafékező, párazáró fólia terítése 15 cm-es átfedéssel DÖRKEN DELTA REFLEX hálóerősítésű, alumínium kasírozású, polietilén lég- és párazáró, hővisszaverő fólia</t>
  </si>
  <si>
    <t>35-002-4.1-0994062</t>
  </si>
  <si>
    <t>Páraáteresztő, vízzáró alátétfólia, alátétfedés, vagy alátétszigetelés terítése 15 cm-es átfedéssel (ellenléc külön tételben számolandó) öntapadó ragasztócsíkkal rögzítve TERRÁN MediFol PROOF szélzáró, páraáteresztő, magas hőállóságú poliészter</t>
  </si>
  <si>
    <r>
      <t>alátétfedés, öntapadó ragasztócsíkkal, 220 g/m</t>
    </r>
    <r>
      <rPr>
        <vertAlign val="superscript"/>
        <sz val="10"/>
        <color indexed="8"/>
        <rFont val="Times New Roman CE"/>
        <family val="1"/>
      </rPr>
      <t>2</t>
    </r>
  </si>
  <si>
    <t>35-003-1.6</t>
  </si>
  <si>
    <t>Belső oldali ellenlécezések elkészítése</t>
  </si>
  <si>
    <t>35-003-1.6.1</t>
  </si>
  <si>
    <t>Nyílászáróknál függőleges zárléc elhelyezése 50/75-es lécből</t>
  </si>
  <si>
    <t>35-003-1.6.2</t>
  </si>
  <si>
    <t>Nyílászáróknál vízszintes zárléc elhelyezése 20/50-es lécből</t>
  </si>
  <si>
    <t>35-003-2.1.2-0310010</t>
  </si>
  <si>
    <r>
      <t>Szelemenek, gerendák elhelyezése  151-250 cm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keresztmetszet között Lucfenyő gerenda 3-6,5 m hosszú 150x150 mm-es</t>
    </r>
  </si>
  <si>
    <t>35-004-1.3</t>
  </si>
  <si>
    <t>Ritkított deszkaburkolat gyalult borovi I.o. deszkával, függőleges felületen vízszintes elhelyezéssel lécvázra</t>
  </si>
  <si>
    <t>35-005-1.1.2-0211003</t>
  </si>
  <si>
    <t>35-005-1.1.2-0211004</t>
  </si>
  <si>
    <t>Vízálló, műgyantával stabilizált faforgácslap (OSB) elhelyezése vágott (nútolatlan) kivitelben, függőleges vagy vízszintes felületen két rétegben feles eltolásban egymáshoz rögzítve Vízálló faforgácslap (OSB), 2500x1250x12 mm méretű</t>
  </si>
  <si>
    <t>35-007-1.1-0680041</t>
  </si>
  <si>
    <t>Fafödém szerkezet, faragott (fűrészelt) fából Fűrészelt gerenda 150x200-300x300 mm 3-6.5 m I.o.</t>
  </si>
  <si>
    <t>35-011-1.3.2-0211271</t>
  </si>
  <si>
    <t>Faanyag gomba és rovarkártevő elleni megelőző, egyidejűleg égéskésleltető védelme merítéses, bemártásos, fürösztéses technológiával felhordott anyaggal KEMIKÁL TETOL FB égéskésleltető, gomba- és rovarkárosítás elleni, faanyagvédő szer, zöld</t>
  </si>
  <si>
    <t>39-001-81.1.1-0120032</t>
  </si>
  <si>
    <t>Fa vázszerkezetre szerelt falszerkezet egyszeres, normál 12,5 mm vtg. gipszkarton borítással,  csavarfejek és illesztések glettelve (Q2), 1 x 1 rtg., fa tartóvázzal</t>
  </si>
  <si>
    <t>39-003-1.2.2.1.1-2120012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</si>
  <si>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összefüggő felület felett, 1 rtg. normál</t>
    </r>
  </si>
  <si>
    <t>12,5 mm vtg. gipszkarton borítással RIGIPS normál építőlemez RB 12,5 mm, direkt függesztővel</t>
  </si>
  <si>
    <t>42-011-2.1.1.1-0216002</t>
  </si>
  <si>
    <t>Padlóburkolat hordozószerkezetének felületelőkészítése beltérben, beton alapfelületen felületelőkészítő alapozó és tapadóhíd felhordása egy rétegben MUREXIN LF 1 mélyalapozó</t>
  </si>
  <si>
    <t>42-022-1.1.1.2.1.1-0212012</t>
  </si>
  <si>
    <t>Padlóburkolat készítése, beltérben, tégla, beton, vakolt alapfelületen, gres, kőporcelán lappal, kötésben vagy hálósan, 3-5 mm vtg. ragasztóba rakva, 1-10 mm fugaszélességgel, 20x20 - 40x40 cm közötti lapmérettel LB-Knauf RAPIDFLEX/Gyorskötésű</t>
  </si>
  <si>
    <t>diszperziós ragasztó, EN 12004 szerinti C2F minősítéssel, kül- és beltérbe, teraszra, padlófűtésre, Cikkszám: K00617321 LB-Knauf Colorin flex fugázó, EN 13888 szerinti CG2 minősítéssel, fehér, Cikkszám: K00630***</t>
  </si>
  <si>
    <t>42-022-2.1.2.1.1-0212012</t>
  </si>
  <si>
    <t xml:space="preserve">Lábazatburkolat készítése, beltérben, gres, kőporcelán lappal, egyenes, egysoros kivitelben, 3-5 mm ragasztóba rakva, 1-10 mm fugaszélességgel, 10 cm magasságig, 20x20 - 40×40 cm közötti lapmérettel LB-Knauf RAPIDFLEX/Gyorskötésű diszperziós ragasztó, EN </t>
  </si>
  <si>
    <t>12004 szerinti C2F minősítéssel, kül- és beltérbe, teraszra, padlófűtésre, Cikkszám: K00617321 LB-Knauf Colorin flex fugázó, EN 13888 szerinti CG2 minősítéssel, fehér, Cikkszám: K00630***</t>
  </si>
  <si>
    <t>43-002-11.5-0149467</t>
  </si>
  <si>
    <t>Lefolyócső szerelése kör keresztmetszettel, bármilyen kiterített szélességgel, alumínium lemezből PREFA lefolyócső Ø100 körszelvényű, porfestett alumínium 0,7/3000, standard színekben</t>
  </si>
  <si>
    <t>43-002-12.2.4-0149423</t>
  </si>
  <si>
    <t>Lefolyócső kiegészítő szerelvények elhelyezése, kör keresztmetszettel, bármilyen kiterített szélességgel, vízgyűjtő tölcsér, vízgyűjtő üst stb. alumínium lemezből PREFA vízgyűjtő üst Ø100 standard színekben</t>
  </si>
  <si>
    <t>43-003-13-0415602</t>
  </si>
  <si>
    <t>Fóliabádog műanyag szigetelés mechanikai rögzítéséhez,egyik oldalán lágyított PVC vagy FPO (flexibilis poliolefin) bevonattal, másik oldalánkorrózióvédelemmel, 15 cm kiterített szélességig RHENOFOL C "fóliabádog" antracit</t>
  </si>
  <si>
    <t>44-011-1.1.1-0167487</t>
  </si>
  <si>
    <t xml:space="preserve">Műanyag kültéri nyílászárók elhelyezése előre kihagyott falnyílásba, hőszigetelt, fokozott légzárású kétszárnyú üvegezett bejárati ajtó, tömítés nélkül (szerelvényezve, finom beállítással), 6,01-10,00 m kerület között mérete: 203 x  220 cm alaprajzi jel: </t>
  </si>
  <si>
    <t>A02</t>
  </si>
  <si>
    <t>44-012-1.1.2.5.1-0215685</t>
  </si>
  <si>
    <t>Műanyag kültéri nyílászárók, hőszigetelt, fokozott légzárású ablak elhelyezése előre kihagyott falnyílásba, tömítés nélkül (szerelvényezve, finombeállítással), 4,00 m kerület felett ötkamrás profil, egyszárnyú, bukó-nyíló mérete: 100 x  220 cm alaprajzi</t>
  </si>
  <si>
    <t>jel: A01</t>
  </si>
  <si>
    <t>47-000-1.99.1.2.1.1-0218023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</si>
  <si>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</si>
  <si>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glettelőgipsz</t>
  </si>
  <si>
    <t>47-011-15.1.1.1-0159001</t>
  </si>
  <si>
    <t>Diszperziós festés műanyag bázisú vizes-diszperziós  fehér vagy gyárilag színezett festékkel, új vagy régi lekapart, előkészített alapfelületen, vakolaton, két rétegben, tagolatlan sima felületen JUPOL Classic beltéri fehér falfesték</t>
  </si>
  <si>
    <t>47-031-3.12.2.2-0152820</t>
  </si>
  <si>
    <t>Külső fafelületek lazúrozása, gyalult felületen, oldószeres lazúrral, egy rétegben, tagolt felületen Sadolin Extra vastaglazúr, színtelen, EAN: 5992453081277</t>
  </si>
  <si>
    <t>48-002-1.1.1.1.2-0211024</t>
  </si>
  <si>
    <t xml:space="preserve">Talajnedvesség elleni szigetelés; Bitumenes lemez szigetelés aljzatának kellősítése, egy rétegben, vízszintes felületen, vízbázisú bitumenemulzióval (enyhén nedves vagy száraz felületen) KEMIKÁL BORNIT OM bitumenes vizes bázisú tetőjavító és vízszigetelő </t>
  </si>
  <si>
    <t>alapozó</t>
  </si>
  <si>
    <t>48-002-1.3.1.2-0099009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</si>
  <si>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</si>
  <si>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EO-G 4 F/K Extra, üvegszövet hordozórétegű, 4 mm vastag, SBS-oxid DUO lemez</t>
  </si>
  <si>
    <t>48-005-1.4.1.1-0415621</t>
  </si>
  <si>
    <t>Csapadékvíz elleni szigetelés; Vízszintes felületen, egy rétegben, minimum 1,0 mm vastag lágy PVC vagy PIB lemezzel, átlapolások forrólevegős hegesztésével RHENOFOL C PVC vízszigetelő lemez, 1,5 mm x 15m x 1,03m; Cikkszám: REN1283550</t>
  </si>
  <si>
    <t>48-005-1.8.1.1-0413487</t>
  </si>
  <si>
    <t>Csapadékvíz elleni szigetelés; Tetőfelépítmények (kémény, felülvilágító, stb.) szegélyezése, egy réteg, minimum 1,2 mm vastag lágy PVC lemezzel, átlapolások forrólevegős hegesztésével RHENOFOL C PVC vízszigetelő lemez, 1,5 mm x 15m x 1,03m; Cikkszám:</t>
  </si>
  <si>
    <t>REN1283550</t>
  </si>
  <si>
    <t>48-005-1.23.1-0413432</t>
  </si>
  <si>
    <t>Csapadékvíz elleni szigetelés; Csőátvezetés kialakítása előregyártott EPDM, PVC vagy FPO profillal, bitumenes lemez, PVC, TPO vagy EPDM  szigeteléshez csatlakoztatva, a csőhöz a profil  felső széle mentén szorítóbilinccsel csatlakoztatva EUROSZIG</t>
  </si>
  <si>
    <t>ITALPROFILI ART. 58 flexibilis csőátvezető idom</t>
  </si>
  <si>
    <t>48-005-1.41.1.1-0095752</t>
  </si>
  <si>
    <r>
      <t>Csapadékvíz elleni szigetelés; Alátét- és elválasztó rétegek beépítése, védőlemez-, műanyagfátyol-, fólia vagy műanyagfilc egy rétegben, átlapolással, rögzítés nélkül, vízszintes felületen BAUDER SV védőlemez 300gr/m</t>
    </r>
    <r>
      <rPr>
        <vertAlign val="superscript"/>
        <sz val="10"/>
        <color indexed="8"/>
        <rFont val="Times New Roman CE"/>
        <family val="1"/>
      </rPr>
      <t>2</t>
    </r>
  </si>
  <si>
    <t>48-007-1.1.2-0092004</t>
  </si>
  <si>
    <t>Hő- és hangszigetelés; Födémgerendák közti szigetelés,   (rögzítés külön tételben), kőzetgyapot hőszigetelő lemezzel ROCKWOOL Deltarock Plus szigetelő éklemez 150 mm</t>
  </si>
  <si>
    <t>48-007-21.2.1.2-0092026</t>
  </si>
  <si>
    <t>Külső fal; Könnyűszerkezetes épületre hő- és hangszigetelés elhelyezése, szálas szigetelőanyaggal (kőzetgyapot) ROCKWOOL Multirock többcélú kőzetgyapot lemez 120 mm</t>
  </si>
  <si>
    <t>50-007-1.1.1-0032501</t>
  </si>
  <si>
    <t>Kiállítási és bemutató polcrendszerek kialakítása lapra szerelt elemekből, járatos méretekben, 30 cm mélységig szabad polcrendszer, dekorfóliázott bútorlapból, 2 m magas , polcok 30-40 cm-ként</t>
  </si>
  <si>
    <t>50-007-1.2.2-0032553</t>
  </si>
  <si>
    <t>Kiállítási és bemutató pult kialakítása lapra szerelt elemekből, járatos mérpultvitrin, 60 cm széles eladó pult, 60x90x602cm, dekorfóliázott bútorlapból ,4cm munkapulttal, 50%-ban fiókos-polcos elemekkel, frontokkal</t>
  </si>
  <si>
    <t>62-002-21.3-0619811</t>
  </si>
  <si>
    <t>Egyéb használatos szegélykövek, útszegélyek készítése, alapárok kiemelése nélkül, betonhézagolással, 100 cm hosszú elemekből Barabás kerti szegély 100x20x5 cm, szürke</t>
  </si>
  <si>
    <t>62-003-6-0120125</t>
  </si>
  <si>
    <t>Térburkolathoz fagyálló, teherhordó alap készítése, 20 cm vastagságban Építési zúzottkő, M56, Ugod</t>
  </si>
  <si>
    <t>62-003-8.1-0619501</t>
  </si>
  <si>
    <t>Tér- vagy járdaburkolat készítése, beton burkolókőből soros, halszálka, parketta vagy kazettás kötésben, homokágyazatba fektetve, 10x20x4, 10x20x5, 10x20x6, 10x20x8 cm-es méretű idomkővel Barabás Patent térkő 20x10x5 cm, szürke</t>
  </si>
  <si>
    <t>Vízálló, műgyantával stabilizált faforgácslap (OSB) elhelyezése vágott (nútolatlan) kivitelben, függőleges felületen, két rétegben feles eltolásban egymáshoz rögzítve Vízálló faforgácslap (OSB), 2500x1250x10 mm méretű 2X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</si>
</sst>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  <font>
      <sz val="10"/>
      <color theme="1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right" vertical="top"/>
    </xf>
    <xf numFmtId="10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164" fontId="20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vertical="top" wrapText="1"/>
    </xf>
    <xf numFmtId="164" fontId="21" fillId="0" borderId="11" xfId="0" applyNumberFormat="1" applyFont="1" applyBorder="1" applyAlignment="1">
      <alignment horizontal="right" vertical="top" wrapText="1"/>
    </xf>
    <xf numFmtId="164" fontId="18" fillId="0" borderId="0" xfId="0" applyNumberFormat="1" applyFont="1" applyAlignment="1">
      <alignment vertical="top" wrapText="1"/>
    </xf>
    <xf numFmtId="164" fontId="19" fillId="0" borderId="11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164" fontId="21" fillId="0" borderId="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horizontal="right" vertical="top" wrapText="1"/>
    </xf>
    <xf numFmtId="164" fontId="20" fillId="0" borderId="0" xfId="0" applyNumberFormat="1" applyFont="1" applyFill="1" applyAlignment="1">
      <alignment horizontal="right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164" fontId="18" fillId="0" borderId="12" xfId="0" applyNumberFormat="1" applyFont="1" applyBorder="1" applyAlignment="1">
      <alignment horizontal="center" vertical="top"/>
    </xf>
    <xf numFmtId="164" fontId="18" fillId="0" borderId="10" xfId="0" applyNumberFormat="1" applyFont="1" applyBorder="1" applyAlignment="1">
      <alignment horizontal="center" vertical="top"/>
    </xf>
    <xf numFmtId="164" fontId="18" fillId="0" borderId="11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49" fontId="24" fillId="0" borderId="0" xfId="0" applyNumberFormat="1" applyFont="1" applyAlignment="1">
      <alignment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85" zoomScalePageLayoutView="0" workbookViewId="0" topLeftCell="A1">
      <selection activeCell="F32" sqref="F32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2" customFormat="1" ht="15.75">
      <c r="A1" s="32" t="s">
        <v>0</v>
      </c>
      <c r="B1" s="32"/>
      <c r="C1" s="32"/>
      <c r="D1" s="32"/>
    </row>
    <row r="2" spans="1:4" s="2" customFormat="1" ht="15.75">
      <c r="A2" s="32" t="s">
        <v>1</v>
      </c>
      <c r="B2" s="32"/>
      <c r="C2" s="32"/>
      <c r="D2" s="32"/>
    </row>
    <row r="3" spans="1:4" ht="15.75">
      <c r="A3" s="33" t="s">
        <v>2</v>
      </c>
      <c r="B3" s="33"/>
      <c r="C3" s="33"/>
      <c r="D3" s="33"/>
    </row>
    <row r="4" spans="1:4" ht="15.75">
      <c r="A4" s="33"/>
      <c r="B4" s="33"/>
      <c r="C4" s="33"/>
      <c r="D4" s="33"/>
    </row>
    <row r="5" spans="1:4" ht="15.75">
      <c r="A5" s="33"/>
      <c r="B5" s="33"/>
      <c r="C5" s="33"/>
      <c r="D5" s="33"/>
    </row>
    <row r="6" spans="1:4" ht="15.75">
      <c r="A6" s="33"/>
      <c r="B6" s="33"/>
      <c r="C6" s="33"/>
      <c r="D6" s="33"/>
    </row>
    <row r="7" spans="1:4" ht="15.75">
      <c r="A7" s="33"/>
      <c r="B7" s="33"/>
      <c r="C7" s="33"/>
      <c r="D7" s="33"/>
    </row>
    <row r="9" spans="1:3" ht="15.75">
      <c r="A9" s="1" t="s">
        <v>3</v>
      </c>
      <c r="C9" s="1" t="s">
        <v>4</v>
      </c>
    </row>
    <row r="10" spans="1:3" ht="15.75">
      <c r="A10" s="1" t="s">
        <v>5</v>
      </c>
      <c r="C10" s="1" t="s">
        <v>6</v>
      </c>
    </row>
    <row r="11" spans="1:3" ht="15.75">
      <c r="A11" s="1" t="s">
        <v>7</v>
      </c>
      <c r="C11" s="1" t="s">
        <v>8</v>
      </c>
    </row>
    <row r="12" spans="1:3" ht="15.75">
      <c r="A12" s="1" t="s">
        <v>7</v>
      </c>
      <c r="C12" s="1" t="s">
        <v>7</v>
      </c>
    </row>
    <row r="13" spans="1:3" ht="15.75">
      <c r="A13" s="1" t="s">
        <v>9</v>
      </c>
      <c r="C13" s="1" t="s">
        <v>10</v>
      </c>
    </row>
    <row r="14" spans="1:3" ht="15.75">
      <c r="A14" s="1" t="s">
        <v>7</v>
      </c>
      <c r="C14" s="1" t="s">
        <v>11</v>
      </c>
    </row>
    <row r="15" spans="1:3" ht="15.75">
      <c r="A15" s="1" t="s">
        <v>12</v>
      </c>
      <c r="C15" s="1" t="s">
        <v>13</v>
      </c>
    </row>
    <row r="16" ht="15.75">
      <c r="A16" s="1" t="s">
        <v>14</v>
      </c>
    </row>
    <row r="17" ht="15.75">
      <c r="A17" s="1" t="s">
        <v>15</v>
      </c>
    </row>
    <row r="18" ht="15.75">
      <c r="A18" s="1" t="s">
        <v>15</v>
      </c>
    </row>
    <row r="19" ht="15.75">
      <c r="A19" s="1" t="s">
        <v>15</v>
      </c>
    </row>
    <row r="20" ht="15.75">
      <c r="A20" s="1" t="s">
        <v>15</v>
      </c>
    </row>
    <row r="22" spans="1:4" ht="15.75">
      <c r="A22" s="38" t="s">
        <v>16</v>
      </c>
      <c r="B22" s="38"/>
      <c r="C22" s="38"/>
      <c r="D22" s="38"/>
    </row>
    <row r="23" spans="1:4" ht="15.75">
      <c r="A23" s="3" t="s">
        <v>17</v>
      </c>
      <c r="B23" s="3"/>
      <c r="C23" s="4" t="s">
        <v>18</v>
      </c>
      <c r="D23" s="4" t="s">
        <v>19</v>
      </c>
    </row>
    <row r="24" spans="1:4" ht="15.75">
      <c r="A24" s="3" t="s">
        <v>20</v>
      </c>
      <c r="B24" s="3"/>
      <c r="C24" s="26">
        <f>ROUND(SUM(Összesítő!B2:B16),0)</f>
        <v>0</v>
      </c>
      <c r="D24" s="26">
        <f>ROUND(SUM(Összesítő!C2:C16),0)</f>
        <v>0</v>
      </c>
    </row>
    <row r="25" spans="1:4" ht="15.75">
      <c r="A25" s="1" t="s">
        <v>21</v>
      </c>
      <c r="C25" s="34">
        <f>ROUND(C24+D24,0)</f>
        <v>0</v>
      </c>
      <c r="D25" s="34"/>
    </row>
    <row r="26" spans="1:4" ht="15.75">
      <c r="A26" s="3" t="s">
        <v>22</v>
      </c>
      <c r="B26" s="5">
        <v>0.27</v>
      </c>
      <c r="C26" s="35">
        <f>ROUND(C25*B26,0)</f>
        <v>0</v>
      </c>
      <c r="D26" s="35"/>
    </row>
    <row r="27" spans="1:4" ht="15.75">
      <c r="A27" s="3" t="s">
        <v>23</v>
      </c>
      <c r="B27" s="3"/>
      <c r="C27" s="36">
        <f>ROUND(C25+C26,0)</f>
        <v>0</v>
      </c>
      <c r="D27" s="36"/>
    </row>
    <row r="31" spans="2:3" ht="15.75">
      <c r="B31" s="37" t="s">
        <v>24</v>
      </c>
      <c r="C31" s="37"/>
    </row>
    <row r="33" ht="15.75">
      <c r="A33" s="6"/>
    </row>
    <row r="34" ht="15.75">
      <c r="A34" s="6"/>
    </row>
  </sheetData>
  <sheetProtection selectLockedCells="1" selectUnlockedCells="1"/>
  <mergeCells count="12">
    <mergeCell ref="C27:D27"/>
    <mergeCell ref="B31:C31"/>
    <mergeCell ref="A5:D5"/>
    <mergeCell ref="A6:D6"/>
    <mergeCell ref="A7:D7"/>
    <mergeCell ref="A22:D22"/>
    <mergeCell ref="A1:D1"/>
    <mergeCell ref="A2:D2"/>
    <mergeCell ref="A3:D3"/>
    <mergeCell ref="A4:D4"/>
    <mergeCell ref="C25:D25"/>
    <mergeCell ref="C26:D26"/>
  </mergeCells>
  <printOptions/>
  <pageMargins left="1" right="1" top="0.9840277777777777" bottom="0.9840277777777777" header="0.5118055555555555" footer="0.5118055555555555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1">
      <selection activeCell="F2" sqref="F2:G4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51">
      <c r="A2" s="10">
        <v>1</v>
      </c>
      <c r="B2" s="11" t="s">
        <v>115</v>
      </c>
      <c r="C2" s="17" t="s">
        <v>116</v>
      </c>
      <c r="D2" s="12">
        <v>63.308</v>
      </c>
      <c r="E2" s="11" t="s">
        <v>66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92.25">
      <c r="A4" s="10">
        <v>2</v>
      </c>
      <c r="B4" s="11" t="s">
        <v>117</v>
      </c>
      <c r="C4" s="17" t="s">
        <v>118</v>
      </c>
      <c r="D4" s="12">
        <v>41.71</v>
      </c>
      <c r="E4" s="11" t="s">
        <v>66</v>
      </c>
      <c r="F4" s="19"/>
      <c r="G4" s="19"/>
      <c r="H4" s="19">
        <f>SUM(D4*F4)</f>
        <v>0</v>
      </c>
      <c r="I4" s="19">
        <f>SUM(D4*G4)</f>
        <v>0</v>
      </c>
    </row>
    <row r="5" spans="3:9" ht="38.25">
      <c r="C5" s="17" t="s">
        <v>119</v>
      </c>
      <c r="F5" s="20"/>
      <c r="G5" s="20"/>
      <c r="H5" s="20"/>
      <c r="I5" s="20"/>
    </row>
    <row r="6" spans="6:9" ht="12.75">
      <c r="F6" s="20"/>
      <c r="G6" s="20"/>
      <c r="H6" s="20"/>
      <c r="I6" s="20"/>
    </row>
    <row r="7" spans="1:9" s="18" customFormat="1" ht="12.75">
      <c r="A7" s="13"/>
      <c r="B7" s="14"/>
      <c r="C7" s="14" t="s">
        <v>56</v>
      </c>
      <c r="D7" s="15"/>
      <c r="E7" s="14"/>
      <c r="F7" s="21"/>
      <c r="G7" s="21"/>
      <c r="H7" s="21">
        <f>ROUND(SUM(H2:H6),0)</f>
        <v>0</v>
      </c>
      <c r="I7" s="21">
        <f>ROUND(SUM(I2:I6),0)</f>
        <v>0</v>
      </c>
    </row>
    <row r="8" spans="6:9" ht="12.75">
      <c r="F8" s="20"/>
      <c r="G8" s="20"/>
      <c r="H8" s="20"/>
      <c r="I8" s="20"/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Szárazépítés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15" zoomScalePageLayoutView="0" workbookViewId="0" topLeftCell="A1">
      <selection activeCell="F2" sqref="F2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63.75">
      <c r="A2" s="10">
        <v>1</v>
      </c>
      <c r="B2" s="11" t="s">
        <v>120</v>
      </c>
      <c r="C2" s="17" t="s">
        <v>121</v>
      </c>
      <c r="D2" s="12">
        <v>41.71</v>
      </c>
      <c r="E2" s="11" t="s">
        <v>66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76.5">
      <c r="A4" s="10">
        <v>2</v>
      </c>
      <c r="B4" s="11" t="s">
        <v>122</v>
      </c>
      <c r="C4" s="17" t="s">
        <v>123</v>
      </c>
      <c r="D4" s="12">
        <v>41.71</v>
      </c>
      <c r="E4" s="11" t="s">
        <v>66</v>
      </c>
      <c r="F4" s="19"/>
      <c r="G4" s="19"/>
      <c r="H4" s="19">
        <f>SUM(D4*F4)</f>
        <v>0</v>
      </c>
      <c r="I4" s="19">
        <f>SUM(D4*G4)</f>
        <v>0</v>
      </c>
    </row>
    <row r="5" spans="3:9" ht="63.75">
      <c r="C5" s="17" t="s">
        <v>124</v>
      </c>
      <c r="F5" s="20"/>
      <c r="G5" s="20"/>
      <c r="H5" s="20"/>
      <c r="I5" s="20"/>
    </row>
    <row r="6" spans="6:9" ht="12.75">
      <c r="F6" s="20"/>
      <c r="G6" s="20"/>
      <c r="H6" s="20"/>
      <c r="I6" s="20"/>
    </row>
    <row r="7" spans="1:9" ht="89.25">
      <c r="A7" s="10">
        <v>3</v>
      </c>
      <c r="B7" s="11" t="s">
        <v>125</v>
      </c>
      <c r="C7" s="17" t="s">
        <v>126</v>
      </c>
      <c r="D7" s="12">
        <v>21.52</v>
      </c>
      <c r="E7" s="11" t="s">
        <v>59</v>
      </c>
      <c r="F7" s="19"/>
      <c r="G7" s="19"/>
      <c r="H7" s="19">
        <f>SUM(D7*F7)</f>
        <v>0</v>
      </c>
      <c r="I7" s="19">
        <f>SUM(D7*G7)</f>
        <v>0</v>
      </c>
    </row>
    <row r="8" spans="3:9" ht="63.75">
      <c r="C8" s="17" t="s">
        <v>127</v>
      </c>
      <c r="F8" s="20"/>
      <c r="G8" s="20"/>
      <c r="H8" s="20"/>
      <c r="I8" s="20"/>
    </row>
    <row r="9" spans="6:9" ht="12.75">
      <c r="F9" s="20"/>
      <c r="G9" s="20"/>
      <c r="H9" s="20"/>
      <c r="I9" s="20"/>
    </row>
    <row r="10" spans="1:9" s="18" customFormat="1" ht="12.75">
      <c r="A10" s="13"/>
      <c r="B10" s="14"/>
      <c r="C10" s="14" t="s">
        <v>56</v>
      </c>
      <c r="D10" s="15"/>
      <c r="E10" s="14"/>
      <c r="F10" s="21"/>
      <c r="G10" s="21"/>
      <c r="H10" s="21">
        <f>ROUND(SUM(H2:H9),0)</f>
        <v>0</v>
      </c>
      <c r="I10" s="21">
        <f>ROUND(SUM(I2:I9),0)</f>
        <v>0</v>
      </c>
    </row>
    <row r="11" spans="6:9" ht="12.75">
      <c r="F11" s="20"/>
      <c r="G11" s="20"/>
      <c r="H11" s="20"/>
      <c r="I11" s="20"/>
    </row>
    <row r="12" spans="6:9" ht="12.75">
      <c r="F12" s="20"/>
      <c r="G12" s="20"/>
      <c r="H12" s="20"/>
      <c r="I12" s="20"/>
    </row>
    <row r="13" spans="6:9" ht="12.75">
      <c r="F13" s="20"/>
      <c r="G13" s="20"/>
      <c r="H13" s="20"/>
      <c r="I13" s="20"/>
    </row>
    <row r="14" spans="6:9" ht="12.75">
      <c r="F14" s="20"/>
      <c r="G14" s="20"/>
      <c r="H14" s="20"/>
      <c r="I14" s="20"/>
    </row>
    <row r="15" spans="6:9" ht="12.75">
      <c r="F15" s="20"/>
      <c r="G15" s="20"/>
      <c r="H15" s="20"/>
      <c r="I15" s="20"/>
    </row>
    <row r="16" spans="6:9" ht="12.75">
      <c r="F16" s="20"/>
      <c r="G16" s="20"/>
      <c r="H16" s="20"/>
      <c r="I16" s="20"/>
    </row>
    <row r="17" spans="6:9" ht="12.75">
      <c r="F17" s="20"/>
      <c r="G17" s="20"/>
      <c r="H17" s="20"/>
      <c r="I17" s="20"/>
    </row>
    <row r="18" spans="6:9" ht="12.75">
      <c r="F18" s="20"/>
      <c r="G18" s="20"/>
      <c r="H18" s="20"/>
      <c r="I18" s="20"/>
    </row>
    <row r="19" spans="6:9" ht="12.75">
      <c r="F19" s="20"/>
      <c r="G19" s="20"/>
      <c r="H19" s="20"/>
      <c r="I19" s="20"/>
    </row>
    <row r="20" spans="6:9" ht="12.75">
      <c r="F20" s="20"/>
      <c r="G20" s="20"/>
      <c r="H20" s="20"/>
      <c r="I20" s="20"/>
    </row>
    <row r="21" spans="6:9" ht="12.75">
      <c r="F21" s="20"/>
      <c r="G21" s="20"/>
      <c r="H21" s="20"/>
      <c r="I21" s="20"/>
    </row>
    <row r="22" spans="6:9" ht="12.75">
      <c r="F22" s="20"/>
      <c r="G22" s="20"/>
      <c r="H22" s="20"/>
      <c r="I22" s="20"/>
    </row>
    <row r="23" spans="6:9" ht="12.75">
      <c r="F23" s="20"/>
      <c r="G23" s="20"/>
      <c r="H23" s="20"/>
      <c r="I23" s="20"/>
    </row>
    <row r="24" spans="6:9" ht="12.75">
      <c r="F24" s="20"/>
      <c r="G24" s="20"/>
      <c r="H24" s="20"/>
      <c r="I24" s="20"/>
    </row>
    <row r="25" spans="6:9" ht="12.75">
      <c r="F25" s="20"/>
      <c r="G25" s="20"/>
      <c r="H25" s="20"/>
      <c r="I25" s="20"/>
    </row>
    <row r="26" spans="6:9" ht="12.75">
      <c r="F26" s="20"/>
      <c r="G26" s="20"/>
      <c r="H26" s="20"/>
      <c r="I26" s="20"/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Aljzatkészítés, hideg- és melegburkolat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1">
      <selection activeCell="F2" sqref="F2:G6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63.75">
      <c r="A2" s="10">
        <v>1</v>
      </c>
      <c r="B2" s="11" t="s">
        <v>128</v>
      </c>
      <c r="C2" s="17" t="s">
        <v>129</v>
      </c>
      <c r="D2" s="12">
        <v>5.2</v>
      </c>
      <c r="E2" s="11" t="s">
        <v>59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63.75">
      <c r="A4" s="10">
        <v>2</v>
      </c>
      <c r="B4" s="11" t="s">
        <v>130</v>
      </c>
      <c r="C4" s="17" t="s">
        <v>131</v>
      </c>
      <c r="D4" s="12">
        <v>2</v>
      </c>
      <c r="E4" s="11" t="s">
        <v>77</v>
      </c>
      <c r="F4" s="19"/>
      <c r="G4" s="19"/>
      <c r="H4" s="19">
        <f>SUM(D4*F4)</f>
        <v>0</v>
      </c>
      <c r="I4" s="19">
        <f>SUM(D4*G4)</f>
        <v>0</v>
      </c>
    </row>
    <row r="5" spans="6:9" ht="12.75">
      <c r="F5" s="20"/>
      <c r="G5" s="20"/>
      <c r="H5" s="20"/>
      <c r="I5" s="20"/>
    </row>
    <row r="6" spans="1:9" ht="76.5">
      <c r="A6" s="10">
        <v>3</v>
      </c>
      <c r="B6" s="11" t="s">
        <v>132</v>
      </c>
      <c r="C6" s="17" t="s">
        <v>133</v>
      </c>
      <c r="D6" s="12">
        <v>28.58</v>
      </c>
      <c r="E6" s="11" t="s">
        <v>59</v>
      </c>
      <c r="F6" s="19"/>
      <c r="G6" s="19"/>
      <c r="H6" s="19">
        <f>SUM(D6*F6)</f>
        <v>0</v>
      </c>
      <c r="I6" s="19">
        <f>SUM(D6*G6)</f>
        <v>0</v>
      </c>
    </row>
    <row r="7" spans="6:9" ht="12.75">
      <c r="F7" s="20"/>
      <c r="G7" s="20"/>
      <c r="H7" s="20"/>
      <c r="I7" s="20"/>
    </row>
    <row r="8" spans="1:9" s="18" customFormat="1" ht="12.75">
      <c r="A8" s="13"/>
      <c r="B8" s="14"/>
      <c r="C8" s="14" t="s">
        <v>56</v>
      </c>
      <c r="D8" s="15"/>
      <c r="E8" s="14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Bádogozás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1">
      <selection activeCell="F2" sqref="F2:G5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76.5">
      <c r="A2" s="10">
        <v>1</v>
      </c>
      <c r="B2" s="11" t="s">
        <v>134</v>
      </c>
      <c r="C2" s="17" t="s">
        <v>135</v>
      </c>
      <c r="D2" s="12">
        <v>2</v>
      </c>
      <c r="E2" s="11" t="s">
        <v>77</v>
      </c>
      <c r="F2" s="19"/>
      <c r="G2" s="19"/>
      <c r="H2" s="19">
        <f>SUM(D2*F2)</f>
        <v>0</v>
      </c>
      <c r="I2" s="19">
        <f>SUM(D2*G2)</f>
        <v>0</v>
      </c>
    </row>
    <row r="3" spans="3:9" ht="12.75">
      <c r="C3" s="17" t="s">
        <v>136</v>
      </c>
      <c r="F3" s="20"/>
      <c r="G3" s="20"/>
      <c r="H3" s="20"/>
      <c r="I3" s="20"/>
    </row>
    <row r="4" spans="6:9" ht="12.75">
      <c r="F4" s="20"/>
      <c r="G4" s="20"/>
      <c r="H4" s="20"/>
      <c r="I4" s="20"/>
    </row>
    <row r="5" spans="1:9" ht="76.5">
      <c r="A5" s="10">
        <v>2</v>
      </c>
      <c r="B5" s="11" t="s">
        <v>137</v>
      </c>
      <c r="C5" s="17" t="s">
        <v>138</v>
      </c>
      <c r="D5" s="12">
        <v>2</v>
      </c>
      <c r="E5" s="11" t="s">
        <v>77</v>
      </c>
      <c r="F5" s="19"/>
      <c r="G5" s="19"/>
      <c r="H5" s="19">
        <f>SUM(D5*F5)</f>
        <v>0</v>
      </c>
      <c r="I5" s="19">
        <f>SUM(D5*G5)</f>
        <v>0</v>
      </c>
    </row>
    <row r="6" spans="3:9" ht="12.75">
      <c r="C6" s="17" t="s">
        <v>139</v>
      </c>
      <c r="F6" s="20"/>
      <c r="G6" s="20"/>
      <c r="H6" s="20"/>
      <c r="I6" s="20"/>
    </row>
    <row r="7" spans="6:9" ht="12.75">
      <c r="F7" s="20"/>
      <c r="G7" s="20"/>
      <c r="H7" s="20"/>
      <c r="I7" s="20"/>
    </row>
    <row r="8" spans="1:9" s="18" customFormat="1" ht="12.75">
      <c r="A8" s="13"/>
      <c r="B8" s="14"/>
      <c r="C8" s="14" t="s">
        <v>56</v>
      </c>
      <c r="D8" s="15"/>
      <c r="E8" s="14"/>
      <c r="F8" s="21"/>
      <c r="G8" s="21"/>
      <c r="H8" s="21">
        <f>ROUND(SUM(H2:H7),0)</f>
        <v>0</v>
      </c>
      <c r="I8" s="21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Fa- és műanyag 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15" zoomScalePageLayoutView="0" workbookViewId="0" topLeftCell="A1">
      <selection activeCell="F2" sqref="F2:G7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89.25">
      <c r="A2" s="10">
        <v>1</v>
      </c>
      <c r="B2" s="11" t="s">
        <v>140</v>
      </c>
      <c r="C2" s="17" t="s">
        <v>141</v>
      </c>
      <c r="D2" s="12">
        <v>105.018</v>
      </c>
      <c r="E2" s="11" t="s">
        <v>66</v>
      </c>
      <c r="F2" s="19"/>
      <c r="G2" s="19"/>
      <c r="H2" s="19">
        <f>SUM(D2*F2)</f>
        <v>0</v>
      </c>
      <c r="I2" s="19">
        <f>SUM(D2*G2)</f>
        <v>0</v>
      </c>
    </row>
    <row r="3" spans="3:9" ht="12.75">
      <c r="C3" s="17" t="s">
        <v>142</v>
      </c>
      <c r="F3" s="20"/>
      <c r="G3" s="20"/>
      <c r="H3" s="20"/>
      <c r="I3" s="20"/>
    </row>
    <row r="4" spans="6:9" ht="12.75">
      <c r="F4" s="20"/>
      <c r="G4" s="20"/>
      <c r="H4" s="20"/>
      <c r="I4" s="20"/>
    </row>
    <row r="5" spans="1:9" ht="76.5">
      <c r="A5" s="10">
        <v>2</v>
      </c>
      <c r="B5" s="11" t="s">
        <v>143</v>
      </c>
      <c r="C5" s="17" t="s">
        <v>144</v>
      </c>
      <c r="D5" s="12">
        <v>105.018</v>
      </c>
      <c r="E5" s="11" t="s">
        <v>66</v>
      </c>
      <c r="F5" s="19"/>
      <c r="G5" s="19"/>
      <c r="H5" s="19">
        <f>SUM(D5*F5)</f>
        <v>0</v>
      </c>
      <c r="I5" s="19">
        <f>SUM(D5*G5)</f>
        <v>0</v>
      </c>
    </row>
    <row r="6" spans="6:9" ht="12.75">
      <c r="F6" s="20"/>
      <c r="G6" s="20"/>
      <c r="H6" s="20"/>
      <c r="I6" s="20"/>
    </row>
    <row r="7" spans="1:9" ht="51">
      <c r="A7" s="10">
        <v>3</v>
      </c>
      <c r="B7" s="11" t="s">
        <v>145</v>
      </c>
      <c r="C7" s="17" t="s">
        <v>146</v>
      </c>
      <c r="D7" s="12">
        <v>74.74</v>
      </c>
      <c r="E7" s="11" t="s">
        <v>66</v>
      </c>
      <c r="F7" s="19"/>
      <c r="G7" s="19"/>
      <c r="H7" s="19">
        <f>SUM(D7*F7)</f>
        <v>0</v>
      </c>
      <c r="I7" s="19">
        <f>SUM(D7*G7)</f>
        <v>0</v>
      </c>
    </row>
    <row r="8" spans="6:9" ht="12.75">
      <c r="F8" s="20"/>
      <c r="G8" s="20"/>
      <c r="H8" s="20"/>
      <c r="I8" s="20"/>
    </row>
    <row r="9" spans="1:9" s="18" customFormat="1" ht="12.75">
      <c r="A9" s="13"/>
      <c r="B9" s="14"/>
      <c r="C9" s="14" t="s">
        <v>56</v>
      </c>
      <c r="D9" s="15"/>
      <c r="E9" s="14"/>
      <c r="F9" s="21"/>
      <c r="G9" s="21"/>
      <c r="H9" s="21">
        <f>ROUND(SUM(H2:H8),0)</f>
        <v>0</v>
      </c>
      <c r="I9" s="21">
        <f>ROUND(SUM(I2:I8),0)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Felületképzés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30" zoomScalePageLayoutView="0" workbookViewId="0" topLeftCell="A1">
      <selection activeCell="P18" sqref="P18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89.25">
      <c r="A2" s="10">
        <v>1</v>
      </c>
      <c r="B2" s="11" t="s">
        <v>147</v>
      </c>
      <c r="C2" s="17" t="s">
        <v>148</v>
      </c>
      <c r="D2" s="12">
        <v>48.0754</v>
      </c>
      <c r="E2" s="11" t="s">
        <v>66</v>
      </c>
      <c r="F2" s="19"/>
      <c r="G2" s="19"/>
      <c r="H2" s="19">
        <f>SUM(D2*F2)</f>
        <v>0</v>
      </c>
      <c r="I2" s="19">
        <f>SUM(D2*G2)</f>
        <v>0</v>
      </c>
    </row>
    <row r="3" spans="3:9" ht="12.75">
      <c r="C3" s="17" t="s">
        <v>149</v>
      </c>
      <c r="F3" s="19"/>
      <c r="G3" s="19"/>
      <c r="H3" s="19"/>
      <c r="I3" s="19"/>
    </row>
    <row r="4" spans="6:9" ht="12.75">
      <c r="F4" s="19"/>
      <c r="G4" s="19"/>
      <c r="H4" s="19"/>
      <c r="I4" s="19"/>
    </row>
    <row r="5" spans="1:9" ht="89.25">
      <c r="A5" s="10">
        <v>2</v>
      </c>
      <c r="B5" s="11" t="s">
        <v>150</v>
      </c>
      <c r="C5" s="17" t="s">
        <v>151</v>
      </c>
      <c r="D5" s="12">
        <v>48.0754</v>
      </c>
      <c r="E5" s="11" t="s">
        <v>66</v>
      </c>
      <c r="F5" s="19"/>
      <c r="G5" s="19"/>
      <c r="H5" s="19">
        <f>SUM(D5*F5)</f>
        <v>0</v>
      </c>
      <c r="I5" s="19">
        <f>SUM(D5*G5)</f>
        <v>0</v>
      </c>
    </row>
    <row r="6" spans="3:9" ht="38.25">
      <c r="C6" s="17" t="s">
        <v>152</v>
      </c>
      <c r="F6" s="19"/>
      <c r="G6" s="19"/>
      <c r="H6" s="19"/>
      <c r="I6" s="19"/>
    </row>
    <row r="7" spans="6:9" ht="12.75">
      <c r="F7" s="19"/>
      <c r="G7" s="19"/>
      <c r="H7" s="19"/>
      <c r="I7" s="19"/>
    </row>
    <row r="8" spans="1:9" ht="76.5">
      <c r="A8" s="10">
        <v>3</v>
      </c>
      <c r="B8" s="11" t="s">
        <v>153</v>
      </c>
      <c r="C8" s="17" t="s">
        <v>154</v>
      </c>
      <c r="D8" s="12">
        <v>43.8784</v>
      </c>
      <c r="E8" s="11" t="s">
        <v>66</v>
      </c>
      <c r="F8" s="19"/>
      <c r="G8" s="19"/>
      <c r="H8" s="19">
        <f>SUM(D8*F8)</f>
        <v>0</v>
      </c>
      <c r="I8" s="19">
        <f>SUM(D8*G8)</f>
        <v>0</v>
      </c>
    </row>
    <row r="9" spans="6:9" ht="12.75">
      <c r="F9" s="19"/>
      <c r="G9" s="19"/>
      <c r="H9" s="19"/>
      <c r="I9" s="19"/>
    </row>
    <row r="10" spans="1:9" ht="89.25">
      <c r="A10" s="10">
        <v>4</v>
      </c>
      <c r="B10" s="11" t="s">
        <v>155</v>
      </c>
      <c r="C10" s="17" t="s">
        <v>156</v>
      </c>
      <c r="D10" s="12">
        <v>27.38</v>
      </c>
      <c r="E10" s="11" t="s">
        <v>59</v>
      </c>
      <c r="F10" s="19"/>
      <c r="G10" s="19"/>
      <c r="H10" s="19">
        <f>SUM(D10*F10)</f>
        <v>0</v>
      </c>
      <c r="I10" s="19">
        <f>SUM(D10*G10)</f>
        <v>0</v>
      </c>
    </row>
    <row r="11" spans="3:9" ht="12.75">
      <c r="C11" s="17" t="s">
        <v>157</v>
      </c>
      <c r="F11" s="19"/>
      <c r="G11" s="19"/>
      <c r="H11" s="19"/>
      <c r="I11" s="19"/>
    </row>
    <row r="12" spans="6:9" ht="12.75">
      <c r="F12" s="19"/>
      <c r="G12" s="19"/>
      <c r="H12" s="19"/>
      <c r="I12" s="19"/>
    </row>
    <row r="13" spans="1:9" ht="76.5">
      <c r="A13" s="10">
        <v>5</v>
      </c>
      <c r="B13" s="11" t="s">
        <v>158</v>
      </c>
      <c r="C13" s="17" t="s">
        <v>159</v>
      </c>
      <c r="D13" s="12">
        <v>2</v>
      </c>
      <c r="E13" s="11" t="s">
        <v>77</v>
      </c>
      <c r="F13" s="19"/>
      <c r="G13" s="19"/>
      <c r="H13" s="19">
        <f>SUM(D13*F13)</f>
        <v>0</v>
      </c>
      <c r="I13" s="19">
        <f>SUM(D13*G13)</f>
        <v>0</v>
      </c>
    </row>
    <row r="14" spans="3:9" ht="25.5">
      <c r="C14" s="17" t="s">
        <v>160</v>
      </c>
      <c r="F14" s="19"/>
      <c r="G14" s="19"/>
      <c r="H14" s="19"/>
      <c r="I14" s="19"/>
    </row>
    <row r="15" spans="6:9" ht="12.75">
      <c r="F15" s="19"/>
      <c r="G15" s="19"/>
      <c r="H15" s="19"/>
      <c r="I15" s="19"/>
    </row>
    <row r="16" spans="1:9" ht="79.5">
      <c r="A16" s="10">
        <v>6</v>
      </c>
      <c r="B16" s="11" t="s">
        <v>161</v>
      </c>
      <c r="C16" s="17" t="s">
        <v>162</v>
      </c>
      <c r="D16" s="12">
        <v>43.8784</v>
      </c>
      <c r="E16" s="11" t="s">
        <v>66</v>
      </c>
      <c r="F16" s="19"/>
      <c r="G16" s="19"/>
      <c r="H16" s="19">
        <f>SUM(D16*F16)</f>
        <v>0</v>
      </c>
      <c r="I16" s="19">
        <f>SUM(D16*G16)</f>
        <v>0</v>
      </c>
    </row>
    <row r="17" spans="6:9" ht="12.75">
      <c r="F17" s="19"/>
      <c r="G17" s="19"/>
      <c r="H17" s="19"/>
      <c r="I17" s="19"/>
    </row>
    <row r="18" spans="1:9" ht="63.75">
      <c r="A18" s="10">
        <v>7</v>
      </c>
      <c r="B18" s="11" t="s">
        <v>163</v>
      </c>
      <c r="C18" s="17" t="s">
        <v>164</v>
      </c>
      <c r="D18" s="12">
        <v>48.0754</v>
      </c>
      <c r="E18" s="11" t="s">
        <v>66</v>
      </c>
      <c r="F18" s="19"/>
      <c r="G18" s="19"/>
      <c r="H18" s="19">
        <f>SUM(D18*F18)</f>
        <v>0</v>
      </c>
      <c r="I18" s="19">
        <f>SUM(D18*G18)</f>
        <v>0</v>
      </c>
    </row>
    <row r="19" spans="6:9" ht="12.75">
      <c r="F19" s="19"/>
      <c r="G19" s="19"/>
      <c r="H19" s="19"/>
      <c r="I19" s="19"/>
    </row>
    <row r="20" spans="1:9" ht="63.75">
      <c r="A20" s="10">
        <v>8</v>
      </c>
      <c r="B20" s="11" t="s">
        <v>165</v>
      </c>
      <c r="C20" s="17" t="s">
        <v>166</v>
      </c>
      <c r="D20" s="12">
        <v>69.024</v>
      </c>
      <c r="E20" s="11" t="s">
        <v>66</v>
      </c>
      <c r="F20" s="19"/>
      <c r="G20" s="19"/>
      <c r="H20" s="19">
        <f>SUM(D20*F20)</f>
        <v>0</v>
      </c>
      <c r="I20" s="19">
        <f>SUM(D20*G20)</f>
        <v>0</v>
      </c>
    </row>
    <row r="21" spans="6:9" ht="12.75">
      <c r="F21" s="20"/>
      <c r="G21" s="20"/>
      <c r="H21" s="20"/>
      <c r="I21" s="20"/>
    </row>
    <row r="22" spans="1:9" s="18" customFormat="1" ht="12.75">
      <c r="A22" s="13"/>
      <c r="B22" s="14"/>
      <c r="C22" s="14" t="s">
        <v>56</v>
      </c>
      <c r="D22" s="15"/>
      <c r="E22" s="14"/>
      <c r="F22" s="21"/>
      <c r="G22" s="21"/>
      <c r="H22" s="21">
        <f>ROUND(SUM(H2:H21),0)</f>
        <v>0</v>
      </c>
      <c r="I22" s="21">
        <f>ROUND(SUM(I2:I21),0)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Szigetelés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15" zoomScalePageLayoutView="0" workbookViewId="0" topLeftCell="A1">
      <selection activeCell="F2" sqref="F2:G4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63.75">
      <c r="A2" s="10">
        <v>1</v>
      </c>
      <c r="B2" s="11" t="s">
        <v>167</v>
      </c>
      <c r="C2" s="17" t="s">
        <v>168</v>
      </c>
      <c r="D2" s="12">
        <v>14.01</v>
      </c>
      <c r="E2" s="11" t="s">
        <v>59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63.75">
      <c r="A4" s="10">
        <v>2</v>
      </c>
      <c r="B4" s="11" t="s">
        <v>169</v>
      </c>
      <c r="C4" s="17" t="s">
        <v>170</v>
      </c>
      <c r="D4" s="12">
        <v>1</v>
      </c>
      <c r="E4" s="11" t="s">
        <v>77</v>
      </c>
      <c r="F4" s="19"/>
      <c r="G4" s="19"/>
      <c r="H4" s="19">
        <f>SUM(D4*F4)</f>
        <v>0</v>
      </c>
      <c r="I4" s="19">
        <f>SUM(D4*G4)</f>
        <v>0</v>
      </c>
    </row>
    <row r="5" spans="6:9" ht="12.75">
      <c r="F5" s="20"/>
      <c r="G5" s="20"/>
      <c r="H5" s="20"/>
      <c r="I5" s="20"/>
    </row>
    <row r="6" spans="1:9" s="18" customFormat="1" ht="12.75">
      <c r="A6" s="13"/>
      <c r="B6" s="14"/>
      <c r="C6" s="14" t="s">
        <v>56</v>
      </c>
      <c r="D6" s="15"/>
      <c r="E6" s="14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Beépített berendezési tárgyak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15" zoomScalePageLayoutView="0" workbookViewId="0" topLeftCell="A1">
      <selection activeCell="F2" sqref="F2:G6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51">
      <c r="A2" s="10">
        <v>1</v>
      </c>
      <c r="B2" s="11" t="s">
        <v>171</v>
      </c>
      <c r="C2" s="17" t="s">
        <v>172</v>
      </c>
      <c r="D2" s="12">
        <v>32.18</v>
      </c>
      <c r="E2" s="11" t="s">
        <v>59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38.25">
      <c r="A4" s="10">
        <v>2</v>
      </c>
      <c r="B4" s="11" t="s">
        <v>173</v>
      </c>
      <c r="C4" s="17" t="s">
        <v>174</v>
      </c>
      <c r="D4" s="12">
        <v>2.1288</v>
      </c>
      <c r="E4" s="11" t="s">
        <v>55</v>
      </c>
      <c r="F4" s="19"/>
      <c r="G4" s="19"/>
      <c r="H4" s="19">
        <f>SUM(D4*F4)</f>
        <v>0</v>
      </c>
      <c r="I4" s="19">
        <f>SUM(D4*G4)</f>
        <v>0</v>
      </c>
    </row>
    <row r="5" spans="6:9" ht="12.75">
      <c r="F5" s="20"/>
      <c r="G5" s="20"/>
      <c r="H5" s="20"/>
      <c r="I5" s="20"/>
    </row>
    <row r="6" spans="1:9" ht="76.5">
      <c r="A6" s="10">
        <v>3</v>
      </c>
      <c r="B6" s="11" t="s">
        <v>175</v>
      </c>
      <c r="C6" s="17" t="s">
        <v>176</v>
      </c>
      <c r="D6" s="12">
        <v>10.644</v>
      </c>
      <c r="E6" s="11" t="s">
        <v>66</v>
      </c>
      <c r="F6" s="19"/>
      <c r="G6" s="19"/>
      <c r="H6" s="19">
        <f>SUM(D6*F6)</f>
        <v>0</v>
      </c>
      <c r="I6" s="19">
        <f>SUM(D6*G6)</f>
        <v>0</v>
      </c>
    </row>
    <row r="7" spans="6:9" ht="12.75">
      <c r="F7" s="20"/>
      <c r="G7" s="20"/>
      <c r="H7" s="20"/>
      <c r="I7" s="20"/>
    </row>
    <row r="8" spans="1:9" s="18" customFormat="1" ht="12.75">
      <c r="A8" s="13"/>
      <c r="B8" s="14"/>
      <c r="C8" s="14" t="s">
        <v>56</v>
      </c>
      <c r="D8" s="15"/>
      <c r="E8" s="14"/>
      <c r="F8" s="21"/>
      <c r="G8" s="21"/>
      <c r="H8" s="21">
        <f>ROUND(SUM(H2:H7),0)</f>
        <v>0</v>
      </c>
      <c r="I8" s="21">
        <f>ROUND(SUM(I2:I7),0)</f>
        <v>0</v>
      </c>
    </row>
    <row r="9" spans="6:9" ht="12.75">
      <c r="F9" s="20"/>
      <c r="G9" s="20"/>
      <c r="H9" s="20"/>
      <c r="I9" s="20"/>
    </row>
    <row r="10" spans="6:9" ht="12.75">
      <c r="F10" s="20"/>
      <c r="G10" s="20"/>
      <c r="H10" s="20"/>
      <c r="I10" s="20"/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Kőburkolat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85" zoomScalePageLayoutView="0" workbookViewId="0" topLeftCell="A1">
      <selection activeCell="F32" sqref="F32"/>
    </sheetView>
  </sheetViews>
  <sheetFormatPr defaultColWidth="9.140625" defaultRowHeight="15"/>
  <cols>
    <col min="1" max="1" width="36.421875" style="7" customWidth="1"/>
    <col min="2" max="3" width="20.7109375" style="7" customWidth="1"/>
    <col min="4" max="16384" width="9.140625" style="7" customWidth="1"/>
  </cols>
  <sheetData>
    <row r="1" spans="1:3" s="8" customFormat="1" ht="15.75">
      <c r="A1" s="8" t="s">
        <v>25</v>
      </c>
      <c r="B1" s="9" t="s">
        <v>26</v>
      </c>
      <c r="C1" s="9" t="s">
        <v>27</v>
      </c>
    </row>
    <row r="2" spans="1:3" ht="15.75">
      <c r="A2" s="7" t="s">
        <v>28</v>
      </c>
      <c r="B2" s="22">
        <f>'Bontás, építőanyagok újrahaszno'!H4</f>
        <v>0</v>
      </c>
      <c r="C2" s="22">
        <f>'Bontás, építőanyagok újrahaszno'!I4</f>
        <v>0</v>
      </c>
    </row>
    <row r="3" spans="1:3" ht="15.75">
      <c r="A3" s="7" t="s">
        <v>29</v>
      </c>
      <c r="B3" s="22">
        <f>'Zsaluzás és állványozás'!H4</f>
        <v>0</v>
      </c>
      <c r="C3" s="22">
        <f>'Zsaluzás és állványozás'!I4</f>
        <v>0</v>
      </c>
    </row>
    <row r="4" spans="1:3" ht="15.75">
      <c r="A4" s="7" t="s">
        <v>30</v>
      </c>
      <c r="B4" s="22">
        <f>'Irtás, föld- és sziklamunka'!H20</f>
        <v>0</v>
      </c>
      <c r="C4" s="22">
        <f>'Irtás, föld- és sziklamunka'!I20</f>
        <v>0</v>
      </c>
    </row>
    <row r="5" spans="1:3" ht="15.75">
      <c r="A5" s="7" t="s">
        <v>31</v>
      </c>
      <c r="B5" s="22">
        <f>'Szivárgóépítés, alagcsövezés'!H4</f>
        <v>0</v>
      </c>
      <c r="C5" s="22">
        <f>'Szivárgóépítés, alagcsövezés'!I4</f>
        <v>0</v>
      </c>
    </row>
    <row r="6" spans="1:3" ht="15.75">
      <c r="A6" s="7" t="s">
        <v>32</v>
      </c>
      <c r="B6" s="22">
        <f>Síkalapozás!H6</f>
        <v>0</v>
      </c>
      <c r="C6" s="22">
        <f>Síkalapozás!I6</f>
        <v>0</v>
      </c>
    </row>
    <row r="7" spans="1:3" ht="15.75">
      <c r="A7" s="7" t="s">
        <v>33</v>
      </c>
      <c r="B7" s="22">
        <f>'Helyszíni beton és vasbeton mun'!H7</f>
        <v>0</v>
      </c>
      <c r="C7" s="22">
        <f>'Helyszíni beton és vasbeton mun'!I7</f>
        <v>0</v>
      </c>
    </row>
    <row r="8" spans="1:3" ht="15.75">
      <c r="A8" s="7" t="s">
        <v>34</v>
      </c>
      <c r="B8" s="22">
        <f>Ácsmunka!H27</f>
        <v>0</v>
      </c>
      <c r="C8" s="22">
        <f>Ácsmunka!I27</f>
        <v>0</v>
      </c>
    </row>
    <row r="9" spans="1:3" ht="15.75">
      <c r="A9" s="7" t="s">
        <v>35</v>
      </c>
      <c r="B9" s="22">
        <f>Szárazépítés!H7</f>
        <v>0</v>
      </c>
      <c r="C9" s="22">
        <f>Szárazépítés!I7</f>
        <v>0</v>
      </c>
    </row>
    <row r="10" spans="1:3" ht="31.5">
      <c r="A10" s="7" t="s">
        <v>36</v>
      </c>
      <c r="B10" s="22">
        <f>'Aljzatkészítés, hideg- és meleg'!H10</f>
        <v>0</v>
      </c>
      <c r="C10" s="22">
        <f>'Aljzatkészítés, hideg- és meleg'!I10</f>
        <v>0</v>
      </c>
    </row>
    <row r="11" spans="1:3" ht="15.75">
      <c r="A11" s="7" t="s">
        <v>37</v>
      </c>
      <c r="B11" s="22">
        <f>Bádogozás!H8</f>
        <v>0</v>
      </c>
      <c r="C11" s="22">
        <f>Bádogozás!I8</f>
        <v>0</v>
      </c>
    </row>
    <row r="12" spans="1:3" ht="15.75">
      <c r="A12" s="7" t="s">
        <v>38</v>
      </c>
      <c r="B12" s="22">
        <f>'Fa- és műanyag szerkezet elhely'!H8</f>
        <v>0</v>
      </c>
      <c r="C12" s="22">
        <f>'Fa- és műanyag szerkezet elhely'!I8</f>
        <v>0</v>
      </c>
    </row>
    <row r="13" spans="1:3" ht="15.75">
      <c r="A13" s="7" t="s">
        <v>39</v>
      </c>
      <c r="B13" s="22">
        <f>Felületképzés!H9</f>
        <v>0</v>
      </c>
      <c r="C13" s="22">
        <f>Felületképzés!I9</f>
        <v>0</v>
      </c>
    </row>
    <row r="14" spans="1:3" ht="15.75">
      <c r="A14" s="7" t="s">
        <v>40</v>
      </c>
      <c r="B14" s="22">
        <f>Szigetelés!H22</f>
        <v>0</v>
      </c>
      <c r="C14" s="22">
        <f>Szigetelés!I22</f>
        <v>0</v>
      </c>
    </row>
    <row r="15" spans="1:3" ht="31.5">
      <c r="A15" s="7" t="s">
        <v>41</v>
      </c>
      <c r="B15" s="22">
        <f>'Beépített berendezési tárgyak e'!H6</f>
        <v>0</v>
      </c>
      <c r="C15" s="22">
        <f>'Beépített berendezési tárgyak e'!I6</f>
        <v>0</v>
      </c>
    </row>
    <row r="16" spans="1:3" ht="15.75">
      <c r="A16" s="7" t="s">
        <v>42</v>
      </c>
      <c r="B16" s="22">
        <f>'Kőburkolat készítése'!H8</f>
        <v>0</v>
      </c>
      <c r="C16" s="22">
        <f>'Kőburkolat készítése'!I8</f>
        <v>0</v>
      </c>
    </row>
    <row r="17" spans="1:3" s="8" customFormat="1" ht="15.75">
      <c r="A17" s="8" t="s">
        <v>43</v>
      </c>
      <c r="B17" s="23">
        <f>ROUND(SUM(B2:B16),0)</f>
        <v>0</v>
      </c>
      <c r="C17" s="23">
        <f>ROUND(SUM(C2:C16),0)</f>
        <v>0</v>
      </c>
    </row>
  </sheetData>
  <sheetProtection selectLockedCells="1" selectUnlockedCells="1"/>
  <printOptions/>
  <pageMargins left="1" right="1" top="0.9840277777777777" bottom="0.9840277777777777" header="0.4166666666666667" footer="0.5118055555555555"/>
  <pageSetup firstPageNumber="1" useFirstPageNumber="1" horizontalDpi="300" verticalDpi="300" orientation="portrait" paperSize="9" r:id="rId1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15" zoomScalePageLayoutView="0" workbookViewId="0" topLeftCell="A1">
      <selection activeCell="G2" sqref="F2:G2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25.5">
      <c r="A2" s="10">
        <v>1</v>
      </c>
      <c r="B2" s="11" t="s">
        <v>53</v>
      </c>
      <c r="C2" s="17" t="s">
        <v>54</v>
      </c>
      <c r="D2" s="12">
        <v>5</v>
      </c>
      <c r="E2" s="11" t="s">
        <v>55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s="18" customFormat="1" ht="12.75">
      <c r="A4" s="13"/>
      <c r="B4" s="14"/>
      <c r="C4" s="14" t="s">
        <v>56</v>
      </c>
      <c r="D4" s="15"/>
      <c r="E4" s="14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25.5">
      <c r="A2" s="10">
        <v>1</v>
      </c>
      <c r="B2" s="11" t="s">
        <v>57</v>
      </c>
      <c r="C2" s="17" t="s">
        <v>58</v>
      </c>
      <c r="D2" s="12">
        <v>28.58</v>
      </c>
      <c r="E2" s="11" t="s">
        <v>59</v>
      </c>
      <c r="F2" s="19"/>
      <c r="G2" s="19"/>
      <c r="H2" s="19">
        <f>SUM(D2*F2)</f>
        <v>0</v>
      </c>
      <c r="I2" s="19">
        <f>SUM(D2*G2)</f>
        <v>0</v>
      </c>
    </row>
    <row r="3" spans="8:10" ht="12.75">
      <c r="H3" s="20"/>
      <c r="I3" s="20"/>
      <c r="J3" s="24"/>
    </row>
    <row r="4" spans="1:10" s="18" customFormat="1" ht="12.75">
      <c r="A4" s="13"/>
      <c r="B4" s="14"/>
      <c r="C4" s="14" t="s">
        <v>56</v>
      </c>
      <c r="D4" s="15"/>
      <c r="E4" s="14"/>
      <c r="F4" s="15"/>
      <c r="G4" s="15"/>
      <c r="H4" s="21">
        <f>ROUND(SUM(H2:H3),0)</f>
        <v>0</v>
      </c>
      <c r="I4" s="21">
        <f>ROUND(SUM(I2:I3),0)</f>
        <v>0</v>
      </c>
      <c r="J4" s="25"/>
    </row>
    <row r="5" spans="8:10" ht="12.75">
      <c r="H5" s="20"/>
      <c r="I5" s="20"/>
      <c r="J5" s="24"/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F2" sqref="F2:G18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51">
      <c r="A2" s="10">
        <v>1</v>
      </c>
      <c r="B2" s="11" t="s">
        <v>60</v>
      </c>
      <c r="C2" s="17" t="s">
        <v>61</v>
      </c>
      <c r="D2" s="12">
        <v>12.6</v>
      </c>
      <c r="E2" s="11" t="s">
        <v>55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19"/>
      <c r="I3" s="19"/>
    </row>
    <row r="4" spans="1:9" ht="54">
      <c r="A4" s="10">
        <v>2</v>
      </c>
      <c r="B4" s="11" t="s">
        <v>62</v>
      </c>
      <c r="C4" s="17" t="s">
        <v>63</v>
      </c>
      <c r="D4" s="12">
        <v>5.716</v>
      </c>
      <c r="E4" s="11" t="s">
        <v>55</v>
      </c>
      <c r="F4" s="19"/>
      <c r="G4" s="19"/>
      <c r="H4" s="19">
        <f aca="true" t="shared" si="0" ref="H4:H18">SUM(D4*F4)</f>
        <v>0</v>
      </c>
      <c r="I4" s="19">
        <f aca="true" t="shared" si="1" ref="I4:I18">SUM(D4*G4)</f>
        <v>0</v>
      </c>
    </row>
    <row r="5" spans="6:9" ht="12.75">
      <c r="F5" s="20"/>
      <c r="G5" s="20"/>
      <c r="H5" s="19"/>
      <c r="I5" s="19"/>
    </row>
    <row r="6" spans="1:9" ht="38.25">
      <c r="A6" s="10">
        <v>3</v>
      </c>
      <c r="B6" s="11" t="s">
        <v>64</v>
      </c>
      <c r="C6" s="17" t="s">
        <v>65</v>
      </c>
      <c r="D6" s="12">
        <v>58.918</v>
      </c>
      <c r="E6" s="11" t="s">
        <v>66</v>
      </c>
      <c r="F6" s="19"/>
      <c r="G6" s="19"/>
      <c r="H6" s="19">
        <f t="shared" si="0"/>
        <v>0</v>
      </c>
      <c r="I6" s="19">
        <f t="shared" si="1"/>
        <v>0</v>
      </c>
    </row>
    <row r="7" spans="6:9" ht="12.75">
      <c r="F7" s="20"/>
      <c r="G7" s="20"/>
      <c r="H7" s="19"/>
      <c r="I7" s="19"/>
    </row>
    <row r="8" spans="1:9" ht="25.5">
      <c r="A8" s="10">
        <v>4</v>
      </c>
      <c r="B8" s="11" t="s">
        <v>67</v>
      </c>
      <c r="C8" s="17" t="s">
        <v>68</v>
      </c>
      <c r="D8" s="12">
        <v>10.3649</v>
      </c>
      <c r="E8" s="11" t="s">
        <v>55</v>
      </c>
      <c r="F8" s="19"/>
      <c r="G8" s="19"/>
      <c r="H8" s="19">
        <f t="shared" si="0"/>
        <v>0</v>
      </c>
      <c r="I8" s="19">
        <f t="shared" si="1"/>
        <v>0</v>
      </c>
    </row>
    <row r="9" spans="6:9" ht="12.75">
      <c r="F9" s="20"/>
      <c r="G9" s="20"/>
      <c r="H9" s="19"/>
      <c r="I9" s="19"/>
    </row>
    <row r="10" spans="1:9" ht="38.25">
      <c r="A10" s="10">
        <v>5</v>
      </c>
      <c r="B10" s="11" t="s">
        <v>69</v>
      </c>
      <c r="C10" s="17" t="s">
        <v>70</v>
      </c>
      <c r="D10" s="12">
        <v>93.0048</v>
      </c>
      <c r="E10" s="11" t="s">
        <v>66</v>
      </c>
      <c r="F10" s="19"/>
      <c r="G10" s="19"/>
      <c r="H10" s="19">
        <f t="shared" si="0"/>
        <v>0</v>
      </c>
      <c r="I10" s="19">
        <f t="shared" si="1"/>
        <v>0</v>
      </c>
    </row>
    <row r="11" spans="6:9" ht="12.75">
      <c r="F11" s="20"/>
      <c r="G11" s="20"/>
      <c r="H11" s="19"/>
      <c r="I11" s="19"/>
    </row>
    <row r="12" spans="1:9" ht="25.5">
      <c r="A12" s="10">
        <v>6</v>
      </c>
      <c r="B12" s="11" t="s">
        <v>71</v>
      </c>
      <c r="C12" s="17" t="s">
        <v>72</v>
      </c>
      <c r="D12" s="12">
        <v>18.316</v>
      </c>
      <c r="E12" s="11" t="s">
        <v>55</v>
      </c>
      <c r="F12" s="19"/>
      <c r="G12" s="19"/>
      <c r="H12" s="19">
        <f t="shared" si="0"/>
        <v>0</v>
      </c>
      <c r="I12" s="19">
        <f t="shared" si="1"/>
        <v>0</v>
      </c>
    </row>
    <row r="13" spans="6:9" ht="12.75">
      <c r="F13" s="20"/>
      <c r="G13" s="20"/>
      <c r="H13" s="19"/>
      <c r="I13" s="19"/>
    </row>
    <row r="14" spans="1:9" ht="25.5">
      <c r="A14" s="10">
        <v>7</v>
      </c>
      <c r="B14" s="11" t="s">
        <v>73</v>
      </c>
      <c r="C14" s="17" t="s">
        <v>74</v>
      </c>
      <c r="D14" s="12">
        <v>18.316</v>
      </c>
      <c r="E14" s="11" t="s">
        <v>55</v>
      </c>
      <c r="F14" s="19"/>
      <c r="G14" s="19"/>
      <c r="H14" s="19">
        <f t="shared" si="0"/>
        <v>0</v>
      </c>
      <c r="I14" s="19">
        <f t="shared" si="1"/>
        <v>0</v>
      </c>
    </row>
    <row r="15" spans="6:9" ht="12.75">
      <c r="F15" s="20"/>
      <c r="G15" s="20"/>
      <c r="H15" s="19"/>
      <c r="I15" s="19"/>
    </row>
    <row r="16" spans="1:9" s="28" customFormat="1" ht="41.25">
      <c r="A16" s="27">
        <v>8</v>
      </c>
      <c r="B16" s="28" t="s">
        <v>75</v>
      </c>
      <c r="C16" s="29" t="s">
        <v>76</v>
      </c>
      <c r="D16" s="30">
        <v>1</v>
      </c>
      <c r="E16" s="28" t="s">
        <v>77</v>
      </c>
      <c r="F16" s="31"/>
      <c r="G16" s="31"/>
      <c r="H16" s="31">
        <f t="shared" si="0"/>
        <v>0</v>
      </c>
      <c r="I16" s="31">
        <f t="shared" si="1"/>
        <v>0</v>
      </c>
    </row>
    <row r="17" spans="6:9" ht="12.75">
      <c r="F17" s="20"/>
      <c r="G17" s="20"/>
      <c r="H17" s="19"/>
      <c r="I17" s="19"/>
    </row>
    <row r="18" spans="1:9" ht="51">
      <c r="A18" s="10">
        <v>9</v>
      </c>
      <c r="B18" s="11" t="s">
        <v>78</v>
      </c>
      <c r="C18" s="17" t="s">
        <v>79</v>
      </c>
      <c r="D18" s="12">
        <v>8.2361</v>
      </c>
      <c r="E18" s="11" t="s">
        <v>55</v>
      </c>
      <c r="F18" s="19"/>
      <c r="G18" s="19"/>
      <c r="H18" s="19">
        <f t="shared" si="0"/>
        <v>0</v>
      </c>
      <c r="I18" s="19">
        <f t="shared" si="1"/>
        <v>0</v>
      </c>
    </row>
    <row r="19" spans="6:9" ht="12.75">
      <c r="F19" s="20"/>
      <c r="G19" s="20"/>
      <c r="H19" s="20"/>
      <c r="I19" s="20"/>
    </row>
    <row r="20" spans="1:9" s="18" customFormat="1" ht="12.75">
      <c r="A20" s="13"/>
      <c r="B20" s="14"/>
      <c r="C20" s="14" t="s">
        <v>56</v>
      </c>
      <c r="D20" s="15"/>
      <c r="E20" s="14"/>
      <c r="F20" s="15"/>
      <c r="G20" s="15"/>
      <c r="H20" s="21">
        <f>ROUND(SUM(H2:H19),0)</f>
        <v>0</v>
      </c>
      <c r="I20" s="21">
        <f>ROUND(SUM(I2:I19),0)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F2" sqref="F2:G2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51">
      <c r="A2" s="10">
        <v>1</v>
      </c>
      <c r="B2" s="11" t="s">
        <v>80</v>
      </c>
      <c r="C2" s="17" t="s">
        <v>81</v>
      </c>
      <c r="D2" s="12">
        <v>1.7739</v>
      </c>
      <c r="E2" s="11" t="s">
        <v>55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s="18" customFormat="1" ht="12.75">
      <c r="A4" s="13"/>
      <c r="B4" s="14"/>
      <c r="C4" s="14" t="s">
        <v>56</v>
      </c>
      <c r="D4" s="15"/>
      <c r="E4" s="14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Szivárgóépítés, alagcsövezés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="85" zoomScaleNormal="85" zoomScaleSheetLayoutView="115" zoomScalePageLayoutView="0" workbookViewId="0" topLeftCell="A1">
      <selection activeCell="F2" sqref="F2:G4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65.25">
      <c r="A2" s="10">
        <v>1</v>
      </c>
      <c r="B2" s="11" t="s">
        <v>82</v>
      </c>
      <c r="C2" s="17" t="s">
        <v>83</v>
      </c>
      <c r="D2" s="12">
        <v>9.1456</v>
      </c>
      <c r="E2" s="11" t="s">
        <v>55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52.5">
      <c r="A4" s="10">
        <v>2</v>
      </c>
      <c r="B4" s="11" t="s">
        <v>84</v>
      </c>
      <c r="C4" s="17" t="s">
        <v>85</v>
      </c>
      <c r="D4" s="12">
        <v>2.4475</v>
      </c>
      <c r="E4" s="11" t="s">
        <v>55</v>
      </c>
      <c r="F4" s="19"/>
      <c r="G4" s="19"/>
      <c r="H4" s="19">
        <f>SUM(D4*F4)</f>
        <v>0</v>
      </c>
      <c r="I4" s="19">
        <f>SUM(D4*G4)</f>
        <v>0</v>
      </c>
    </row>
    <row r="5" spans="6:9" ht="12.75">
      <c r="F5" s="20"/>
      <c r="G5" s="20"/>
      <c r="H5" s="20"/>
      <c r="I5" s="20"/>
    </row>
    <row r="6" spans="1:9" s="18" customFormat="1" ht="12.75">
      <c r="A6" s="13"/>
      <c r="B6" s="14"/>
      <c r="C6" s="14" t="s">
        <v>56</v>
      </c>
      <c r="D6" s="15"/>
      <c r="E6" s="14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15" zoomScalePageLayoutView="0" workbookViewId="0" topLeftCell="A1">
      <selection activeCell="F2" sqref="F2:G4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51">
      <c r="A2" s="10">
        <v>1</v>
      </c>
      <c r="B2" s="11" t="s">
        <v>86</v>
      </c>
      <c r="C2" s="17" t="s">
        <v>87</v>
      </c>
      <c r="D2" s="12">
        <v>48.0754</v>
      </c>
      <c r="E2" s="11" t="s">
        <v>66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20"/>
      <c r="G3" s="20"/>
      <c r="H3" s="20"/>
      <c r="I3" s="20"/>
    </row>
    <row r="4" spans="1:9" ht="76.5">
      <c r="A4" s="10">
        <v>2</v>
      </c>
      <c r="B4" s="11" t="s">
        <v>88</v>
      </c>
      <c r="C4" s="17" t="s">
        <v>89</v>
      </c>
      <c r="D4" s="12">
        <v>5.769</v>
      </c>
      <c r="E4" s="11" t="s">
        <v>55</v>
      </c>
      <c r="F4" s="19"/>
      <c r="G4" s="19"/>
      <c r="H4" s="19">
        <f>SUM(D4*F4)</f>
        <v>0</v>
      </c>
      <c r="I4" s="19">
        <f>SUM(D4*G4)</f>
        <v>0</v>
      </c>
    </row>
    <row r="5" spans="3:9" ht="27">
      <c r="C5" s="17" t="s">
        <v>90</v>
      </c>
      <c r="F5" s="20"/>
      <c r="G5" s="20"/>
      <c r="H5" s="20"/>
      <c r="I5" s="20"/>
    </row>
    <row r="6" spans="6:9" ht="12.75">
      <c r="F6" s="20"/>
      <c r="G6" s="20"/>
      <c r="H6" s="20"/>
      <c r="I6" s="20"/>
    </row>
    <row r="7" spans="1:9" s="18" customFormat="1" ht="12.75">
      <c r="A7" s="13"/>
      <c r="B7" s="14"/>
      <c r="C7" s="14" t="s">
        <v>56</v>
      </c>
      <c r="D7" s="15"/>
      <c r="E7" s="14"/>
      <c r="F7" s="21"/>
      <c r="G7" s="21"/>
      <c r="H7" s="21">
        <f>ROUND(SUM(H2:H6),0)</f>
        <v>0</v>
      </c>
      <c r="I7" s="21">
        <f>ROUND(SUM(I2:I6),0)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8" r:id="rId1"/>
  <headerFooter alignWithMargins="0">
    <oddHeader>&amp;L&amp;"Times New Roman CE,Általános"&amp;10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45" zoomScalePageLayoutView="0" workbookViewId="0" topLeftCell="A16">
      <selection activeCell="C19" sqref="C19"/>
    </sheetView>
  </sheetViews>
  <sheetFormatPr defaultColWidth="9.140625" defaultRowHeight="15"/>
  <cols>
    <col min="1" max="1" width="4.28125" style="10" customWidth="1"/>
    <col min="2" max="2" width="9.28125" style="11" customWidth="1"/>
    <col min="3" max="3" width="36.7109375" style="11" customWidth="1"/>
    <col min="4" max="4" width="6.7109375" style="12" customWidth="1"/>
    <col min="5" max="5" width="6.7109375" style="11" customWidth="1"/>
    <col min="6" max="7" width="8.28125" style="12" customWidth="1"/>
    <col min="8" max="9" width="10.28125" style="12" customWidth="1"/>
    <col min="10" max="10" width="15.7109375" style="11" customWidth="1"/>
    <col min="11" max="16384" width="9.140625" style="11" customWidth="1"/>
  </cols>
  <sheetData>
    <row r="1" spans="1:9" s="16" customFormat="1" ht="25.5">
      <c r="A1" s="13" t="s">
        <v>44</v>
      </c>
      <c r="B1" s="14" t="s">
        <v>45</v>
      </c>
      <c r="C1" s="14" t="s">
        <v>46</v>
      </c>
      <c r="D1" s="15" t="s">
        <v>47</v>
      </c>
      <c r="E1" s="14" t="s">
        <v>48</v>
      </c>
      <c r="F1" s="15" t="s">
        <v>49</v>
      </c>
      <c r="G1" s="15" t="s">
        <v>50</v>
      </c>
      <c r="H1" s="15" t="s">
        <v>51</v>
      </c>
      <c r="I1" s="15" t="s">
        <v>52</v>
      </c>
    </row>
    <row r="2" spans="1:9" ht="54">
      <c r="A2" s="10">
        <v>1</v>
      </c>
      <c r="B2" s="11" t="s">
        <v>91</v>
      </c>
      <c r="C2" s="17" t="s">
        <v>92</v>
      </c>
      <c r="D2" s="12">
        <v>63.308</v>
      </c>
      <c r="E2" s="11" t="s">
        <v>66</v>
      </c>
      <c r="F2" s="19"/>
      <c r="G2" s="19"/>
      <c r="H2" s="19">
        <f>SUM(D2*F2)</f>
        <v>0</v>
      </c>
      <c r="I2" s="19">
        <f>SUM(D2*G2)</f>
        <v>0</v>
      </c>
    </row>
    <row r="3" spans="6:9" ht="12.75">
      <c r="F3" s="19"/>
      <c r="G3" s="19"/>
      <c r="H3" s="19"/>
      <c r="I3" s="19"/>
    </row>
    <row r="4" spans="1:9" ht="51">
      <c r="A4" s="10">
        <v>2</v>
      </c>
      <c r="B4" s="11" t="s">
        <v>93</v>
      </c>
      <c r="C4" s="17" t="s">
        <v>94</v>
      </c>
      <c r="D4" s="12">
        <v>111.3834</v>
      </c>
      <c r="E4" s="11" t="s">
        <v>66</v>
      </c>
      <c r="F4" s="19"/>
      <c r="G4" s="19"/>
      <c r="H4" s="19">
        <f aca="true" t="shared" si="0" ref="H4:H25">SUM(D4*F4)</f>
        <v>0</v>
      </c>
      <c r="I4" s="19">
        <f aca="true" t="shared" si="1" ref="I4:I25">SUM(D4*G4)</f>
        <v>0</v>
      </c>
    </row>
    <row r="5" spans="6:9" ht="12.75">
      <c r="F5" s="19"/>
      <c r="G5" s="19"/>
      <c r="H5" s="19"/>
      <c r="I5" s="19"/>
    </row>
    <row r="6" spans="1:9" ht="76.5">
      <c r="A6" s="10">
        <v>3</v>
      </c>
      <c r="B6" s="11" t="s">
        <v>95</v>
      </c>
      <c r="C6" s="17" t="s">
        <v>96</v>
      </c>
      <c r="D6" s="12">
        <v>74.74</v>
      </c>
      <c r="E6" s="11" t="s">
        <v>66</v>
      </c>
      <c r="F6" s="19"/>
      <c r="G6" s="19"/>
      <c r="H6" s="19">
        <f t="shared" si="0"/>
        <v>0</v>
      </c>
      <c r="I6" s="19">
        <f t="shared" si="1"/>
        <v>0</v>
      </c>
    </row>
    <row r="7" spans="3:9" ht="28.5">
      <c r="C7" s="17" t="s">
        <v>97</v>
      </c>
      <c r="F7" s="19"/>
      <c r="G7" s="19"/>
      <c r="H7" s="19"/>
      <c r="I7" s="19"/>
    </row>
    <row r="8" spans="6:9" ht="12.75">
      <c r="F8" s="19"/>
      <c r="G8" s="19"/>
      <c r="H8" s="19"/>
      <c r="I8" s="19"/>
    </row>
    <row r="9" spans="1:9" ht="12.75">
      <c r="A9" s="10">
        <v>4</v>
      </c>
      <c r="B9" s="11" t="s">
        <v>98</v>
      </c>
      <c r="C9" s="17" t="s">
        <v>99</v>
      </c>
      <c r="D9" s="12">
        <v>111.3834</v>
      </c>
      <c r="E9" s="11" t="s">
        <v>66</v>
      </c>
      <c r="F9" s="19"/>
      <c r="G9" s="19"/>
      <c r="H9" s="19">
        <f t="shared" si="0"/>
        <v>0</v>
      </c>
      <c r="I9" s="19">
        <f t="shared" si="1"/>
        <v>0</v>
      </c>
    </row>
    <row r="10" spans="6:9" ht="12.75">
      <c r="F10" s="19"/>
      <c r="G10" s="19"/>
      <c r="H10" s="19"/>
      <c r="I10" s="19"/>
    </row>
    <row r="11" spans="1:9" ht="25.5">
      <c r="A11" s="10">
        <v>5</v>
      </c>
      <c r="B11" s="11" t="s">
        <v>100</v>
      </c>
      <c r="C11" s="17" t="s">
        <v>101</v>
      </c>
      <c r="D11" s="12">
        <v>13.2</v>
      </c>
      <c r="E11" s="11" t="s">
        <v>59</v>
      </c>
      <c r="F11" s="19"/>
      <c r="G11" s="19"/>
      <c r="H11" s="19">
        <f t="shared" si="0"/>
        <v>0</v>
      </c>
      <c r="I11" s="19">
        <f t="shared" si="1"/>
        <v>0</v>
      </c>
    </row>
    <row r="12" spans="6:9" ht="12.75">
      <c r="F12" s="19"/>
      <c r="G12" s="19"/>
      <c r="H12" s="19"/>
      <c r="I12" s="19"/>
    </row>
    <row r="13" spans="1:9" ht="25.5">
      <c r="A13" s="10">
        <v>6</v>
      </c>
      <c r="B13" s="11" t="s">
        <v>102</v>
      </c>
      <c r="C13" s="17" t="s">
        <v>103</v>
      </c>
      <c r="D13" s="12">
        <v>6.06</v>
      </c>
      <c r="E13" s="11" t="s">
        <v>59</v>
      </c>
      <c r="F13" s="19"/>
      <c r="G13" s="19"/>
      <c r="H13" s="19">
        <f t="shared" si="0"/>
        <v>0</v>
      </c>
      <c r="I13" s="19">
        <f t="shared" si="1"/>
        <v>0</v>
      </c>
    </row>
    <row r="14" spans="6:9" ht="12.75">
      <c r="F14" s="19"/>
      <c r="G14" s="19"/>
      <c r="H14" s="19"/>
      <c r="I14" s="19"/>
    </row>
    <row r="15" spans="1:9" ht="41.25">
      <c r="A15" s="10">
        <v>7</v>
      </c>
      <c r="B15" s="11" t="s">
        <v>104</v>
      </c>
      <c r="C15" s="17" t="s">
        <v>105</v>
      </c>
      <c r="D15" s="12">
        <v>16.3</v>
      </c>
      <c r="E15" s="11" t="s">
        <v>59</v>
      </c>
      <c r="F15" s="19"/>
      <c r="G15" s="19"/>
      <c r="H15" s="19">
        <f t="shared" si="0"/>
        <v>0</v>
      </c>
      <c r="I15" s="19">
        <f t="shared" si="1"/>
        <v>0</v>
      </c>
    </row>
    <row r="16" spans="6:9" ht="12.75">
      <c r="F16" s="19"/>
      <c r="G16" s="19"/>
      <c r="H16" s="19"/>
      <c r="I16" s="19"/>
    </row>
    <row r="17" spans="1:9" ht="38.25">
      <c r="A17" s="10">
        <v>8</v>
      </c>
      <c r="B17" s="11" t="s">
        <v>106</v>
      </c>
      <c r="C17" s="17" t="s">
        <v>107</v>
      </c>
      <c r="D17" s="12">
        <v>74.74</v>
      </c>
      <c r="E17" s="11" t="s">
        <v>66</v>
      </c>
      <c r="F17" s="19"/>
      <c r="G17" s="19"/>
      <c r="H17" s="19">
        <f t="shared" si="0"/>
        <v>0</v>
      </c>
      <c r="I17" s="19">
        <f t="shared" si="1"/>
        <v>0</v>
      </c>
    </row>
    <row r="18" spans="6:9" ht="12.75">
      <c r="F18" s="19"/>
      <c r="G18" s="19"/>
      <c r="H18" s="19"/>
      <c r="I18" s="19"/>
    </row>
    <row r="19" spans="1:9" ht="76.5">
      <c r="A19" s="10">
        <v>9</v>
      </c>
      <c r="B19" s="11" t="s">
        <v>108</v>
      </c>
      <c r="C19" s="39" t="s">
        <v>177</v>
      </c>
      <c r="D19" s="12">
        <v>74.74</v>
      </c>
      <c r="E19" s="11" t="s">
        <v>66</v>
      </c>
      <c r="F19" s="19"/>
      <c r="G19" s="19"/>
      <c r="H19" s="19">
        <f t="shared" si="0"/>
        <v>0</v>
      </c>
      <c r="I19" s="19">
        <f t="shared" si="1"/>
        <v>0</v>
      </c>
    </row>
    <row r="20" spans="6:9" ht="12.75">
      <c r="F20" s="19"/>
      <c r="G20" s="19"/>
      <c r="H20" s="19"/>
      <c r="I20" s="19"/>
    </row>
    <row r="21" spans="1:9" ht="76.5">
      <c r="A21" s="10">
        <v>10</v>
      </c>
      <c r="B21" s="11" t="s">
        <v>109</v>
      </c>
      <c r="C21" s="17" t="s">
        <v>110</v>
      </c>
      <c r="D21" s="12">
        <v>48.0754</v>
      </c>
      <c r="E21" s="11" t="s">
        <v>66</v>
      </c>
      <c r="F21" s="19"/>
      <c r="G21" s="19"/>
      <c r="H21" s="19">
        <f t="shared" si="0"/>
        <v>0</v>
      </c>
      <c r="I21" s="19">
        <f t="shared" si="1"/>
        <v>0</v>
      </c>
    </row>
    <row r="22" spans="6:9" ht="12.75">
      <c r="F22" s="19"/>
      <c r="G22" s="19"/>
      <c r="H22" s="19"/>
      <c r="I22" s="19"/>
    </row>
    <row r="23" spans="1:9" ht="38.25">
      <c r="A23" s="10">
        <v>11</v>
      </c>
      <c r="B23" s="11" t="s">
        <v>111</v>
      </c>
      <c r="C23" s="17" t="s">
        <v>112</v>
      </c>
      <c r="D23" s="12">
        <v>48.0754</v>
      </c>
      <c r="E23" s="11" t="s">
        <v>66</v>
      </c>
      <c r="F23" s="19"/>
      <c r="G23" s="19"/>
      <c r="H23" s="19">
        <f t="shared" si="0"/>
        <v>0</v>
      </c>
      <c r="I23" s="19">
        <f t="shared" si="1"/>
        <v>0</v>
      </c>
    </row>
    <row r="24" spans="6:9" ht="12.75">
      <c r="F24" s="19"/>
      <c r="G24" s="19"/>
      <c r="H24" s="19"/>
      <c r="I24" s="19"/>
    </row>
    <row r="25" spans="1:9" ht="89.25">
      <c r="A25" s="10">
        <v>12</v>
      </c>
      <c r="B25" s="11" t="s">
        <v>113</v>
      </c>
      <c r="C25" s="17" t="s">
        <v>114</v>
      </c>
      <c r="D25" s="12">
        <v>113.828</v>
      </c>
      <c r="E25" s="11" t="s">
        <v>66</v>
      </c>
      <c r="F25" s="19"/>
      <c r="G25" s="19"/>
      <c r="H25" s="19">
        <f t="shared" si="0"/>
        <v>0</v>
      </c>
      <c r="I25" s="19">
        <f t="shared" si="1"/>
        <v>0</v>
      </c>
    </row>
    <row r="26" spans="6:9" ht="12.75">
      <c r="F26" s="20"/>
      <c r="G26" s="20"/>
      <c r="H26" s="20"/>
      <c r="I26" s="20"/>
    </row>
    <row r="27" spans="1:9" s="18" customFormat="1" ht="12.75">
      <c r="A27" s="13"/>
      <c r="B27" s="14"/>
      <c r="C27" s="14" t="s">
        <v>56</v>
      </c>
      <c r="D27" s="15"/>
      <c r="E27" s="14"/>
      <c r="F27" s="21"/>
      <c r="G27" s="21"/>
      <c r="H27" s="21">
        <f>ROUND(SUM(H2:H26),0)</f>
        <v>0</v>
      </c>
      <c r="I27" s="21">
        <f>ROUND(SUM(I2:I26),0)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5" r:id="rId1"/>
  <headerFooter alignWithMargins="0">
    <oddHeader>&amp;L&amp;"Times New Roman CE,Általános"&amp;10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Petra</dc:creator>
  <cp:keywords/>
  <dc:description/>
  <cp:lastModifiedBy>Szabó Petra</cp:lastModifiedBy>
  <dcterms:created xsi:type="dcterms:W3CDTF">2016-01-18T14:18:50Z</dcterms:created>
  <dcterms:modified xsi:type="dcterms:W3CDTF">2016-01-19T08:39:33Z</dcterms:modified>
  <cp:category/>
  <cp:version/>
  <cp:contentType/>
  <cp:contentStatus/>
</cp:coreProperties>
</file>